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nger_j\Desktop\"/>
    </mc:Choice>
  </mc:AlternateContent>
  <bookViews>
    <workbookView xWindow="0" yWindow="0" windowWidth="28800" windowHeight="14235"/>
  </bookViews>
  <sheets>
    <sheet name="Tabelle1" sheetId="1" r:id="rId1"/>
  </sheets>
  <definedNames>
    <definedName name="_xlnm.Print_Area" localSheetId="0">Tabelle1!$B$2:$M$44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0" i="1" l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X9" i="1" l="1"/>
  <c r="Y9" i="1" s="1"/>
  <c r="X10" i="1"/>
  <c r="Y10" i="1" s="1"/>
  <c r="X11" i="1"/>
  <c r="Y11" i="1" s="1"/>
  <c r="X12" i="1"/>
  <c r="Y12" i="1"/>
  <c r="Z12" i="1"/>
  <c r="AA12" i="1" s="1"/>
  <c r="AB12" i="1" s="1"/>
  <c r="AC12" i="1" s="1"/>
  <c r="X13" i="1"/>
  <c r="Y13" i="1" s="1"/>
  <c r="Z13" i="1"/>
  <c r="AA13" i="1" s="1"/>
  <c r="AB13" i="1" s="1"/>
  <c r="AC13" i="1" s="1"/>
  <c r="X14" i="1"/>
  <c r="Z14" i="1" s="1"/>
  <c r="AA14" i="1" s="1"/>
  <c r="AB14" i="1" s="1"/>
  <c r="X15" i="1"/>
  <c r="Y15" i="1" s="1"/>
  <c r="Z15" i="1"/>
  <c r="AA15" i="1" s="1"/>
  <c r="AB15" i="1" s="1"/>
  <c r="X16" i="1"/>
  <c r="Y16" i="1"/>
  <c r="Z16" i="1"/>
  <c r="AA16" i="1" s="1"/>
  <c r="AB16" i="1" s="1"/>
  <c r="AC16" i="1" s="1"/>
  <c r="X17" i="1"/>
  <c r="Y17" i="1" s="1"/>
  <c r="Z17" i="1"/>
  <c r="AA17" i="1"/>
  <c r="AB17" i="1"/>
  <c r="X18" i="1"/>
  <c r="Y18" i="1"/>
  <c r="Z18" i="1"/>
  <c r="AA18" i="1"/>
  <c r="AB18" i="1"/>
  <c r="X19" i="1"/>
  <c r="Y19" i="1" s="1"/>
  <c r="X20" i="1"/>
  <c r="Y20" i="1"/>
  <c r="Z20" i="1"/>
  <c r="AA20" i="1"/>
  <c r="AB20" i="1" s="1"/>
  <c r="AC20" i="1" s="1"/>
  <c r="X21" i="1"/>
  <c r="Y21" i="1"/>
  <c r="Z21" i="1"/>
  <c r="AA21" i="1" s="1"/>
  <c r="AB21" i="1" s="1"/>
  <c r="AC21" i="1" s="1"/>
  <c r="X22" i="1"/>
  <c r="Z22" i="1" s="1"/>
  <c r="AA22" i="1" s="1"/>
  <c r="AB22" i="1" s="1"/>
  <c r="Y22" i="1"/>
  <c r="AC22" i="1" s="1"/>
  <c r="X23" i="1"/>
  <c r="Y23" i="1" s="1"/>
  <c r="X24" i="1"/>
  <c r="Y24" i="1"/>
  <c r="Z24" i="1"/>
  <c r="AA24" i="1" s="1"/>
  <c r="AB24" i="1" s="1"/>
  <c r="AC24" i="1" s="1"/>
  <c r="X25" i="1"/>
  <c r="Y25" i="1" s="1"/>
  <c r="Z25" i="1"/>
  <c r="AA25" i="1"/>
  <c r="AB25" i="1"/>
  <c r="X26" i="1"/>
  <c r="Y26" i="1"/>
  <c r="Z26" i="1"/>
  <c r="AA26" i="1" s="1"/>
  <c r="AB26" i="1" s="1"/>
  <c r="AC26" i="1" s="1"/>
  <c r="X27" i="1"/>
  <c r="Y27" i="1" s="1"/>
  <c r="X28" i="1"/>
  <c r="Y28" i="1"/>
  <c r="Z28" i="1"/>
  <c r="AA28" i="1"/>
  <c r="AB28" i="1"/>
  <c r="AC28" i="1" s="1"/>
  <c r="X29" i="1"/>
  <c r="Y29" i="1"/>
  <c r="Z29" i="1"/>
  <c r="AA29" i="1"/>
  <c r="AB29" i="1"/>
  <c r="AC29" i="1" s="1"/>
  <c r="X30" i="1"/>
  <c r="Z30" i="1" s="1"/>
  <c r="AA30" i="1" s="1"/>
  <c r="AB30" i="1" s="1"/>
  <c r="Y30" i="1"/>
  <c r="AC30" i="1" s="1"/>
  <c r="X31" i="1"/>
  <c r="Y31" i="1" s="1"/>
  <c r="X32" i="1"/>
  <c r="Y32" i="1"/>
  <c r="Z32" i="1"/>
  <c r="AA32" i="1" s="1"/>
  <c r="AB32" i="1" s="1"/>
  <c r="AC32" i="1" s="1"/>
  <c r="X33" i="1"/>
  <c r="Y33" i="1" s="1"/>
  <c r="Z33" i="1"/>
  <c r="AA33" i="1"/>
  <c r="AB33" i="1"/>
  <c r="X34" i="1"/>
  <c r="Y34" i="1"/>
  <c r="Z34" i="1"/>
  <c r="AA34" i="1"/>
  <c r="AB34" i="1" s="1"/>
  <c r="X35" i="1"/>
  <c r="Y35" i="1" s="1"/>
  <c r="X36" i="1"/>
  <c r="Y36" i="1"/>
  <c r="Z36" i="1"/>
  <c r="AA36" i="1"/>
  <c r="AB36" i="1"/>
  <c r="AC36" i="1" s="1"/>
  <c r="X37" i="1"/>
  <c r="Y37" i="1"/>
  <c r="Z37" i="1"/>
  <c r="AA37" i="1"/>
  <c r="AB37" i="1"/>
  <c r="AC37" i="1" s="1"/>
  <c r="X38" i="1"/>
  <c r="Z38" i="1" s="1"/>
  <c r="AA38" i="1" s="1"/>
  <c r="AB38" i="1" s="1"/>
  <c r="Y38" i="1"/>
  <c r="AC38" i="1" s="1"/>
  <c r="X8" i="1"/>
  <c r="Z8" i="1" s="1"/>
  <c r="AA8" i="1" s="1"/>
  <c r="AB8" i="1" s="1"/>
  <c r="O36" i="1"/>
  <c r="O8" i="1"/>
  <c r="P8" i="1" s="1"/>
  <c r="Z9" i="1" l="1"/>
  <c r="AA9" i="1" s="1"/>
  <c r="AB9" i="1" s="1"/>
  <c r="AC9" i="1" s="1"/>
  <c r="I9" i="1" s="1"/>
  <c r="AC18" i="1"/>
  <c r="AC34" i="1"/>
  <c r="AC25" i="1"/>
  <c r="AC15" i="1"/>
  <c r="AC17" i="1"/>
  <c r="Z19" i="1"/>
  <c r="AA19" i="1" s="1"/>
  <c r="AB19" i="1" s="1"/>
  <c r="AC19" i="1" s="1"/>
  <c r="AC33" i="1"/>
  <c r="Z31" i="1"/>
  <c r="AA31" i="1" s="1"/>
  <c r="AB31" i="1" s="1"/>
  <c r="AC31" i="1" s="1"/>
  <c r="Z23" i="1"/>
  <c r="AA23" i="1" s="1"/>
  <c r="AB23" i="1" s="1"/>
  <c r="AC23" i="1" s="1"/>
  <c r="Z27" i="1"/>
  <c r="AA27" i="1" s="1"/>
  <c r="AB27" i="1" s="1"/>
  <c r="AC27" i="1" s="1"/>
  <c r="Y14" i="1"/>
  <c r="AC14" i="1" s="1"/>
  <c r="Z10" i="1"/>
  <c r="AA10" i="1" s="1"/>
  <c r="AB10" i="1" s="1"/>
  <c r="AC10" i="1" s="1"/>
  <c r="I10" i="1" s="1"/>
  <c r="Y8" i="1"/>
  <c r="AC8" i="1" s="1"/>
  <c r="I8" i="1" s="1"/>
  <c r="Z35" i="1"/>
  <c r="AA35" i="1" s="1"/>
  <c r="AB35" i="1" s="1"/>
  <c r="AC35" i="1" s="1"/>
  <c r="Z11" i="1"/>
  <c r="AA11" i="1" s="1"/>
  <c r="AB11" i="1" s="1"/>
  <c r="AC11" i="1" s="1"/>
  <c r="I11" i="1" s="1"/>
  <c r="Q27" i="1"/>
  <c r="Q26" i="1"/>
  <c r="Q25" i="1"/>
  <c r="Q23" i="1"/>
  <c r="Q37" i="1"/>
  <c r="Q34" i="1"/>
  <c r="Q17" i="1"/>
  <c r="Q11" i="1"/>
  <c r="Q10" i="1"/>
  <c r="Q9" i="1"/>
  <c r="Q24" i="1"/>
  <c r="Q32" i="1"/>
  <c r="Q8" i="1"/>
  <c r="R8" i="1" s="1"/>
  <c r="Q38" i="1"/>
  <c r="Q21" i="1"/>
  <c r="Q20" i="1"/>
  <c r="Q19" i="1"/>
  <c r="Q33" i="1"/>
  <c r="Q16" i="1"/>
  <c r="Q31" i="1"/>
  <c r="Q13" i="1"/>
  <c r="Q22" i="1"/>
  <c r="Q36" i="1"/>
  <c r="Q35" i="1"/>
  <c r="Q18" i="1"/>
  <c r="Q15" i="1"/>
  <c r="Q30" i="1"/>
  <c r="Q14" i="1"/>
  <c r="Q29" i="1"/>
  <c r="Q28" i="1"/>
  <c r="Q12" i="1"/>
  <c r="P36" i="1"/>
  <c r="O9" i="1"/>
  <c r="O37" i="1"/>
  <c r="I39" i="1" l="1"/>
  <c r="S8" i="1"/>
  <c r="B8" i="1" s="1"/>
  <c r="R36" i="1"/>
  <c r="O38" i="1"/>
  <c r="P37" i="1"/>
  <c r="R37" i="1" s="1"/>
  <c r="P9" i="1"/>
  <c r="R9" i="1" s="1"/>
  <c r="O10" i="1"/>
  <c r="T8" i="1" l="1"/>
  <c r="U8" i="1" s="1"/>
  <c r="V8" i="1" s="1"/>
  <c r="D8" i="1" s="1"/>
  <c r="J8" i="1" s="1"/>
  <c r="S9" i="1"/>
  <c r="S37" i="1"/>
  <c r="T37" i="1" s="1"/>
  <c r="U37" i="1" s="1"/>
  <c r="V37" i="1" s="1"/>
  <c r="D37" i="1" s="1"/>
  <c r="J37" i="1" s="1"/>
  <c r="S36" i="1"/>
  <c r="B9" i="1"/>
  <c r="T9" i="1"/>
  <c r="U9" i="1" s="1"/>
  <c r="V9" i="1" s="1"/>
  <c r="D9" i="1" s="1"/>
  <c r="J9" i="1" s="1"/>
  <c r="B37" i="1"/>
  <c r="T36" i="1"/>
  <c r="U36" i="1" s="1"/>
  <c r="V36" i="1" s="1"/>
  <c r="D36" i="1" s="1"/>
  <c r="J36" i="1" s="1"/>
  <c r="B36" i="1"/>
  <c r="O11" i="1"/>
  <c r="P10" i="1"/>
  <c r="R10" i="1" s="1"/>
  <c r="P38" i="1"/>
  <c r="R38" i="1" s="1"/>
  <c r="S10" i="1" l="1"/>
  <c r="S38" i="1"/>
  <c r="T38" i="1" s="1"/>
  <c r="U38" i="1" s="1"/>
  <c r="V38" i="1" s="1"/>
  <c r="D38" i="1" s="1"/>
  <c r="J38" i="1" s="1"/>
  <c r="B10" i="1"/>
  <c r="T10" i="1"/>
  <c r="U10" i="1" s="1"/>
  <c r="V10" i="1" s="1"/>
  <c r="D10" i="1" s="1"/>
  <c r="J10" i="1" s="1"/>
  <c r="O12" i="1"/>
  <c r="P11" i="1"/>
  <c r="R11" i="1" s="1"/>
  <c r="B38" i="1" l="1"/>
  <c r="S11" i="1"/>
  <c r="B11" i="1" s="1"/>
  <c r="O13" i="1"/>
  <c r="P12" i="1"/>
  <c r="R12" i="1" s="1"/>
  <c r="T11" i="1" l="1"/>
  <c r="U11" i="1" s="1"/>
  <c r="V11" i="1" s="1"/>
  <c r="D11" i="1" s="1"/>
  <c r="J11" i="1" s="1"/>
  <c r="S12" i="1"/>
  <c r="B12" i="1" s="1"/>
  <c r="P13" i="1"/>
  <c r="R13" i="1" s="1"/>
  <c r="O14" i="1"/>
  <c r="T12" i="1" l="1"/>
  <c r="U12" i="1" s="1"/>
  <c r="V12" i="1" s="1"/>
  <c r="D12" i="1" s="1"/>
  <c r="J12" i="1" s="1"/>
  <c r="S13" i="1"/>
  <c r="T13" i="1"/>
  <c r="U13" i="1" s="1"/>
  <c r="V13" i="1" s="1"/>
  <c r="D13" i="1" s="1"/>
  <c r="J13" i="1" s="1"/>
  <c r="B13" i="1"/>
  <c r="O15" i="1"/>
  <c r="P14" i="1"/>
  <c r="R14" i="1" s="1"/>
  <c r="S14" i="1" l="1"/>
  <c r="T14" i="1" s="1"/>
  <c r="U14" i="1" s="1"/>
  <c r="V14" i="1" s="1"/>
  <c r="D14" i="1" s="1"/>
  <c r="J14" i="1" s="1"/>
  <c r="O16" i="1"/>
  <c r="P15" i="1"/>
  <c r="R15" i="1" s="1"/>
  <c r="B14" i="1" l="1"/>
  <c r="S15" i="1"/>
  <c r="T15" i="1"/>
  <c r="U15" i="1" s="1"/>
  <c r="V15" i="1" s="1"/>
  <c r="D15" i="1" s="1"/>
  <c r="J15" i="1" s="1"/>
  <c r="B15" i="1"/>
  <c r="P16" i="1"/>
  <c r="R16" i="1" s="1"/>
  <c r="O17" i="1"/>
  <c r="S16" i="1" l="1"/>
  <c r="T16" i="1" s="1"/>
  <c r="U16" i="1" s="1"/>
  <c r="V16" i="1" s="1"/>
  <c r="D16" i="1" s="1"/>
  <c r="J16" i="1" s="1"/>
  <c r="O18" i="1"/>
  <c r="P17" i="1"/>
  <c r="R17" i="1" s="1"/>
  <c r="B16" i="1" l="1"/>
  <c r="S17" i="1"/>
  <c r="T17" i="1"/>
  <c r="U17" i="1" s="1"/>
  <c r="V17" i="1" s="1"/>
  <c r="D17" i="1" s="1"/>
  <c r="J17" i="1" s="1"/>
  <c r="B17" i="1"/>
  <c r="O19" i="1"/>
  <c r="P18" i="1"/>
  <c r="R18" i="1" s="1"/>
  <c r="S18" i="1" l="1"/>
  <c r="T18" i="1" s="1"/>
  <c r="U18" i="1" s="1"/>
  <c r="V18" i="1" s="1"/>
  <c r="D18" i="1" s="1"/>
  <c r="J18" i="1" s="1"/>
  <c r="O20" i="1"/>
  <c r="P19" i="1"/>
  <c r="R19" i="1" s="1"/>
  <c r="B18" i="1" l="1"/>
  <c r="S19" i="1"/>
  <c r="T19" i="1" s="1"/>
  <c r="U19" i="1" s="1"/>
  <c r="V19" i="1" s="1"/>
  <c r="D19" i="1" s="1"/>
  <c r="J19" i="1" s="1"/>
  <c r="O21" i="1"/>
  <c r="P20" i="1"/>
  <c r="R20" i="1" s="1"/>
  <c r="B19" i="1" l="1"/>
  <c r="S20" i="1"/>
  <c r="T20" i="1" s="1"/>
  <c r="U20" i="1" s="1"/>
  <c r="V20" i="1" s="1"/>
  <c r="D20" i="1" s="1"/>
  <c r="J20" i="1" s="1"/>
  <c r="B20" i="1"/>
  <c r="O22" i="1"/>
  <c r="P21" i="1"/>
  <c r="R21" i="1" s="1"/>
  <c r="S21" i="1" l="1"/>
  <c r="B21" i="1" s="1"/>
  <c r="O23" i="1"/>
  <c r="P22" i="1"/>
  <c r="R22" i="1" s="1"/>
  <c r="T21" i="1" l="1"/>
  <c r="U21" i="1" s="1"/>
  <c r="V21" i="1" s="1"/>
  <c r="D21" i="1" s="1"/>
  <c r="J21" i="1" s="1"/>
  <c r="S22" i="1"/>
  <c r="B22" i="1" s="1"/>
  <c r="O24" i="1"/>
  <c r="P23" i="1"/>
  <c r="R23" i="1" s="1"/>
  <c r="T22" i="1" l="1"/>
  <c r="U22" i="1" s="1"/>
  <c r="V22" i="1" s="1"/>
  <c r="D22" i="1" s="1"/>
  <c r="J22" i="1" s="1"/>
  <c r="S23" i="1"/>
  <c r="T23" i="1" s="1"/>
  <c r="U23" i="1" s="1"/>
  <c r="V23" i="1" s="1"/>
  <c r="D23" i="1" s="1"/>
  <c r="J23" i="1" s="1"/>
  <c r="O25" i="1"/>
  <c r="P24" i="1"/>
  <c r="R24" i="1" s="1"/>
  <c r="B23" i="1" l="1"/>
  <c r="S24" i="1"/>
  <c r="T24" i="1" s="1"/>
  <c r="U24" i="1" s="1"/>
  <c r="V24" i="1" s="1"/>
  <c r="D24" i="1" s="1"/>
  <c r="J24" i="1" s="1"/>
  <c r="B24" i="1"/>
  <c r="O26" i="1"/>
  <c r="P25" i="1"/>
  <c r="R25" i="1" s="1"/>
  <c r="S25" i="1" l="1"/>
  <c r="B25" i="1" s="1"/>
  <c r="O27" i="1"/>
  <c r="P26" i="1"/>
  <c r="R26" i="1" s="1"/>
  <c r="T25" i="1" l="1"/>
  <c r="U25" i="1" s="1"/>
  <c r="V25" i="1" s="1"/>
  <c r="D25" i="1" s="1"/>
  <c r="J25" i="1" s="1"/>
  <c r="S26" i="1"/>
  <c r="B26" i="1"/>
  <c r="T26" i="1"/>
  <c r="U26" i="1" s="1"/>
  <c r="V26" i="1" s="1"/>
  <c r="D26" i="1" s="1"/>
  <c r="J26" i="1" s="1"/>
  <c r="O28" i="1"/>
  <c r="P27" i="1"/>
  <c r="R27" i="1" s="1"/>
  <c r="S27" i="1" l="1"/>
  <c r="B27" i="1" s="1"/>
  <c r="O29" i="1"/>
  <c r="P28" i="1"/>
  <c r="R28" i="1" s="1"/>
  <c r="T27" i="1" l="1"/>
  <c r="U27" i="1" s="1"/>
  <c r="V27" i="1" s="1"/>
  <c r="D27" i="1" s="1"/>
  <c r="J27" i="1" s="1"/>
  <c r="S28" i="1"/>
  <c r="B28" i="1"/>
  <c r="T28" i="1"/>
  <c r="U28" i="1" s="1"/>
  <c r="V28" i="1" s="1"/>
  <c r="D28" i="1" s="1"/>
  <c r="J28" i="1" s="1"/>
  <c r="O30" i="1"/>
  <c r="P29" i="1"/>
  <c r="R29" i="1" s="1"/>
  <c r="S29" i="1" l="1"/>
  <c r="T29" i="1" s="1"/>
  <c r="U29" i="1" s="1"/>
  <c r="V29" i="1" s="1"/>
  <c r="D29" i="1" s="1"/>
  <c r="J29" i="1" s="1"/>
  <c r="O31" i="1"/>
  <c r="P30" i="1"/>
  <c r="R30" i="1" s="1"/>
  <c r="B29" i="1" l="1"/>
  <c r="S30" i="1"/>
  <c r="T30" i="1"/>
  <c r="U30" i="1" s="1"/>
  <c r="V30" i="1" s="1"/>
  <c r="D30" i="1" s="1"/>
  <c r="J30" i="1" s="1"/>
  <c r="B30" i="1"/>
  <c r="O32" i="1"/>
  <c r="P31" i="1"/>
  <c r="R31" i="1" s="1"/>
  <c r="S31" i="1" l="1"/>
  <c r="T31" i="1" s="1"/>
  <c r="U31" i="1" s="1"/>
  <c r="V31" i="1" s="1"/>
  <c r="D31" i="1" s="1"/>
  <c r="J31" i="1" s="1"/>
  <c r="O33" i="1"/>
  <c r="P32" i="1"/>
  <c r="R32" i="1" s="1"/>
  <c r="B31" i="1" l="1"/>
  <c r="S32" i="1"/>
  <c r="T32" i="1"/>
  <c r="U32" i="1" s="1"/>
  <c r="V32" i="1" s="1"/>
  <c r="D32" i="1" s="1"/>
  <c r="J32" i="1" s="1"/>
  <c r="B32" i="1"/>
  <c r="O34" i="1"/>
  <c r="P33" i="1"/>
  <c r="R33" i="1" s="1"/>
  <c r="S33" i="1" l="1"/>
  <c r="T33" i="1" s="1"/>
  <c r="U33" i="1" s="1"/>
  <c r="V33" i="1" s="1"/>
  <c r="D33" i="1" s="1"/>
  <c r="J33" i="1" s="1"/>
  <c r="O35" i="1"/>
  <c r="P34" i="1"/>
  <c r="R34" i="1" s="1"/>
  <c r="B33" i="1" l="1"/>
  <c r="S34" i="1"/>
  <c r="T34" i="1"/>
  <c r="U34" i="1" s="1"/>
  <c r="V34" i="1" s="1"/>
  <c r="D34" i="1" s="1"/>
  <c r="J34" i="1" s="1"/>
  <c r="B34" i="1"/>
  <c r="P35" i="1"/>
  <c r="R35" i="1" s="1"/>
  <c r="S35" i="1" l="1"/>
  <c r="T35" i="1" s="1"/>
  <c r="U35" i="1" s="1"/>
  <c r="V35" i="1" s="1"/>
  <c r="B35" i="1" l="1"/>
  <c r="D35" i="1"/>
  <c r="J35" i="1" s="1"/>
  <c r="J39" i="1" s="1"/>
  <c r="D39" i="1" l="1"/>
</calcChain>
</file>

<file path=xl/sharedStrings.xml><?xml version="1.0" encoding="utf-8"?>
<sst xmlns="http://schemas.openxmlformats.org/spreadsheetml/2006/main" count="50" uniqueCount="50">
  <si>
    <t>Tag</t>
  </si>
  <si>
    <t>Arbeitszeitnachweis</t>
  </si>
  <si>
    <t>Stunden/Woche</t>
  </si>
  <si>
    <t>Sollstunden:</t>
  </si>
  <si>
    <r>
      <t xml:space="preserve">Uhrzeit
</t>
    </r>
    <r>
      <rPr>
        <b/>
        <sz val="11"/>
        <color theme="1"/>
        <rFont val="Calibri"/>
        <family val="2"/>
        <scheme val="minor"/>
      </rPr>
      <t>Beginn</t>
    </r>
  </si>
  <si>
    <r>
      <t xml:space="preserve">Uhrzeit
</t>
    </r>
    <r>
      <rPr>
        <b/>
        <sz val="11"/>
        <color theme="1"/>
        <rFont val="Calibri"/>
        <family val="2"/>
        <scheme val="minor"/>
      </rPr>
      <t>Ende</t>
    </r>
  </si>
  <si>
    <r>
      <rPr>
        <b/>
        <u/>
        <sz val="12"/>
        <color theme="1"/>
        <rFont val="Calibri"/>
        <family val="2"/>
        <scheme val="minor"/>
      </rPr>
      <t>Beschreibung</t>
    </r>
    <r>
      <rPr>
        <b/>
        <sz val="11"/>
        <color theme="1"/>
        <rFont val="Calibri"/>
        <family val="2"/>
        <scheme val="minor"/>
      </rPr>
      <t xml:space="preserve"> Ausfallstunden*
</t>
    </r>
  </si>
  <si>
    <t>Unterschrift</t>
  </si>
  <si>
    <t>(minus)
Pausen</t>
  </si>
  <si>
    <r>
      <rPr>
        <b/>
        <u/>
        <sz val="14"/>
        <color theme="1"/>
        <rFont val="Calibri"/>
        <family val="2"/>
        <scheme val="minor"/>
      </rPr>
      <t>Arbeit</t>
    </r>
    <r>
      <rPr>
        <b/>
        <sz val="14"/>
        <color theme="1"/>
        <rFont val="Calibri"/>
        <family val="2"/>
        <scheme val="minor"/>
      </rPr>
      <t>s</t>
    </r>
    <r>
      <rPr>
        <sz val="14"/>
        <color theme="1"/>
        <rFont val="Calibri"/>
        <family val="2"/>
        <scheme val="minor"/>
      </rPr>
      <t>-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stunden</t>
    </r>
  </si>
  <si>
    <r>
      <rPr>
        <b/>
        <u/>
        <sz val="14"/>
        <color theme="1"/>
        <rFont val="Calibri"/>
        <family val="2"/>
        <scheme val="minor"/>
      </rPr>
      <t>Ausfall</t>
    </r>
    <r>
      <rPr>
        <sz val="14"/>
        <color theme="1"/>
        <rFont val="Calibri"/>
        <family val="2"/>
        <scheme val="minor"/>
      </rPr>
      <t>-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stunden</t>
    </r>
  </si>
  <si>
    <r>
      <t xml:space="preserve">Erfassung der </t>
    </r>
    <r>
      <rPr>
        <b/>
        <u/>
        <sz val="12"/>
        <color theme="1"/>
        <rFont val="Calibri"/>
        <family val="2"/>
        <scheme val="minor"/>
      </rPr>
      <t>gearbeiteten</t>
    </r>
    <r>
      <rPr>
        <sz val="11"/>
        <color theme="1"/>
        <rFont val="Calibri"/>
        <family val="2"/>
        <scheme val="minor"/>
      </rPr>
      <t xml:space="preserve"> Stunden</t>
    </r>
  </si>
  <si>
    <r>
      <t xml:space="preserve">Monat: </t>
    </r>
    <r>
      <rPr>
        <b/>
        <sz val="16"/>
        <color theme="1"/>
        <rFont val="Calibri"/>
        <family val="2"/>
        <scheme val="minor"/>
      </rPr>
      <t xml:space="preserve"> </t>
    </r>
  </si>
  <si>
    <t>Musterbetrieb</t>
  </si>
  <si>
    <t>Datum</t>
  </si>
  <si>
    <t>Datum als Zahl</t>
  </si>
  <si>
    <t>Monatsende</t>
  </si>
  <si>
    <t>Datum-Steuerung</t>
  </si>
  <si>
    <t>Datum bereinigt</t>
  </si>
  <si>
    <t>Wochentag</t>
  </si>
  <si>
    <t>WT numerisch</t>
  </si>
  <si>
    <t>Wochenende</t>
  </si>
  <si>
    <t>Arbeitsstunden</t>
  </si>
  <si>
    <t>Std.</t>
  </si>
  <si>
    <t>(Zeit)Min</t>
  </si>
  <si>
    <t>abzl. Pause</t>
  </si>
  <si>
    <t>industiemin.</t>
  </si>
  <si>
    <r>
      <rPr>
        <b/>
        <sz val="10"/>
        <color theme="1"/>
        <rFont val="Calibri"/>
        <family val="2"/>
        <scheme val="minor"/>
      </rPr>
      <t>Soll</t>
    </r>
    <r>
      <rPr>
        <sz val="10"/>
        <color theme="1"/>
        <rFont val="Calibri"/>
        <family val="2"/>
        <scheme val="minor"/>
      </rPr>
      <t xml:space="preserve">
manuell</t>
    </r>
  </si>
  <si>
    <t>Uhrzeit Auswahl</t>
  </si>
  <si>
    <t>Pausen Auswahl</t>
  </si>
  <si>
    <t>AZK
+/-</t>
  </si>
  <si>
    <t>AZK-Vortrag:</t>
  </si>
  <si>
    <t>AZK-Stand:</t>
  </si>
  <si>
    <t>Soll=Std.+Ausf.</t>
  </si>
  <si>
    <t>Arbeitgeber:</t>
  </si>
  <si>
    <t>Max Mustermann</t>
  </si>
  <si>
    <t xml:space="preserve">Mitarbeiter: </t>
  </si>
  <si>
    <r>
      <rPr>
        <b/>
        <sz val="14"/>
        <color theme="1"/>
        <rFont val="Calibri"/>
        <family val="2"/>
        <scheme val="minor"/>
      </rPr>
      <t>SOLL</t>
    </r>
    <r>
      <rPr>
        <b/>
        <sz val="11"/>
        <color theme="1"/>
        <rFont val="Calibri"/>
        <family val="2"/>
        <scheme val="minor"/>
      </rPr>
      <t xml:space="preserve">
Std.</t>
    </r>
  </si>
  <si>
    <t>V 2021_03_12</t>
  </si>
  <si>
    <t>mögliche Arbeitsausfalle:</t>
  </si>
  <si>
    <t>Feiertag</t>
  </si>
  <si>
    <t>Urlaub</t>
  </si>
  <si>
    <t>Erkrankung</t>
  </si>
  <si>
    <t>Kind krank</t>
  </si>
  <si>
    <t>KUG-Arbeitsausfall</t>
  </si>
  <si>
    <t>KUG-Erkrankung (Arbeit wäre ausgefallen)</t>
  </si>
  <si>
    <t>KUG-Feiertag (ohne KUG wäre das ein Arbeitstag)</t>
  </si>
  <si>
    <t>Quarantäne</t>
  </si>
  <si>
    <t>Quarantäne während KUG-Arbeitsausfall</t>
  </si>
  <si>
    <r>
      <rPr>
        <b/>
        <sz val="11"/>
        <color theme="1"/>
        <rFont val="Calibri"/>
        <family val="2"/>
        <scheme val="minor"/>
      </rPr>
      <t>Ausfall</t>
    </r>
    <r>
      <rPr>
        <sz val="11"/>
        <color theme="1"/>
        <rFont val="Calibri"/>
        <family val="2"/>
        <scheme val="minor"/>
      </rPr>
      <t xml:space="preserve">stunden*: Urlaub, 
Feiertag, Krankheit, Kind krank, 
Kurzarbeit, (behördlich angeordnete) 
Quarantäne ...  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wenn</t>
    </r>
    <r>
      <rPr>
        <sz val="11"/>
        <color theme="1"/>
        <rFont val="Calibri"/>
        <family val="2"/>
        <scheme val="minor"/>
      </rPr>
      <t xml:space="preserve"> diese im KUG-Zeitraum liegen.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</si>
</sst>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ddd"/>
    <numFmt numFmtId="165" formatCode="ddd\ d/mm/"/>
    <numFmt numFmtId="166" formatCode="h:mm;@"/>
    <numFmt numFmtId="167" formatCode="0\ &quot;min&quot;"/>
    <numFmt numFmtId="168" formatCode="\+#,##0.00;\-#,##0.00"/>
    <numFmt numFmtId="169" formatCode="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rgb="FFFFFFEB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thick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 style="thick">
        <color auto="1"/>
      </left>
      <right/>
      <top/>
      <bottom style="hair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hair">
        <color auto="1"/>
      </right>
      <top/>
      <bottom style="hair">
        <color auto="1"/>
      </bottom>
      <diagonal/>
    </border>
    <border>
      <left/>
      <right style="thick">
        <color auto="1"/>
      </right>
      <top/>
      <bottom style="hair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ck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double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ck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thick">
        <color auto="1"/>
      </right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91">
    <xf numFmtId="0" fontId="0" fillId="0" borderId="0" xfId="0"/>
    <xf numFmtId="49" fontId="0" fillId="0" borderId="0" xfId="0" applyNumberFormat="1"/>
    <xf numFmtId="49" fontId="0" fillId="0" borderId="8" xfId="0" applyNumberFormat="1" applyBorder="1"/>
    <xf numFmtId="49" fontId="1" fillId="0" borderId="8" xfId="0" applyNumberFormat="1" applyFont="1" applyBorder="1"/>
    <xf numFmtId="49" fontId="1" fillId="0" borderId="9" xfId="0" applyNumberFormat="1" applyFont="1" applyBorder="1"/>
    <xf numFmtId="49" fontId="1" fillId="0" borderId="8" xfId="0" applyNumberFormat="1" applyFont="1" applyBorder="1" applyAlignment="1">
      <alignment horizontal="right"/>
    </xf>
    <xf numFmtId="49" fontId="0" fillId="0" borderId="14" xfId="0" applyNumberFormat="1" applyBorder="1" applyAlignment="1">
      <alignment horizontal="center"/>
    </xf>
    <xf numFmtId="49" fontId="0" fillId="0" borderId="11" xfId="0" applyNumberFormat="1" applyBorder="1" applyAlignment="1">
      <alignment horizontal="center" vertical="center" wrapText="1"/>
    </xf>
    <xf numFmtId="49" fontId="0" fillId="0" borderId="21" xfId="0" applyNumberFormat="1" applyBorder="1" applyAlignment="1">
      <alignment horizontal="center" vertical="center" wrapText="1"/>
    </xf>
    <xf numFmtId="49" fontId="0" fillId="0" borderId="22" xfId="0" applyNumberFormat="1" applyBorder="1" applyAlignment="1">
      <alignment horizontal="center" vertical="center" wrapText="1"/>
    </xf>
    <xf numFmtId="49" fontId="0" fillId="0" borderId="23" xfId="0" applyNumberFormat="1" applyBorder="1" applyAlignment="1">
      <alignment horizontal="center" vertical="center" wrapText="1"/>
    </xf>
    <xf numFmtId="165" fontId="0" fillId="0" borderId="15" xfId="0" applyNumberFormat="1" applyBorder="1" applyAlignment="1">
      <alignment horizontal="right" vertical="center"/>
    </xf>
    <xf numFmtId="1" fontId="14" fillId="3" borderId="8" xfId="0" applyNumberFormat="1" applyFont="1" applyFill="1" applyBorder="1" applyAlignment="1" applyProtection="1">
      <alignment horizontal="center"/>
      <protection locked="0"/>
    </xf>
    <xf numFmtId="2" fontId="0" fillId="0" borderId="26" xfId="0" applyNumberFormat="1" applyBorder="1" applyAlignment="1">
      <alignment horizontal="center" vertical="center"/>
    </xf>
    <xf numFmtId="49" fontId="10" fillId="0" borderId="29" xfId="0" applyNumberFormat="1" applyFont="1" applyBorder="1" applyAlignment="1">
      <alignment horizontal="center" wrapText="1"/>
    </xf>
    <xf numFmtId="2" fontId="0" fillId="4" borderId="30" xfId="0" applyNumberFormat="1" applyFill="1" applyBorder="1" applyAlignment="1" applyProtection="1">
      <alignment horizontal="center" vertical="center"/>
      <protection locked="0"/>
    </xf>
    <xf numFmtId="2" fontId="0" fillId="4" borderId="32" xfId="0" applyNumberFormat="1" applyFill="1" applyBorder="1" applyAlignment="1" applyProtection="1">
      <alignment horizontal="center" vertical="center"/>
      <protection locked="0"/>
    </xf>
    <xf numFmtId="2" fontId="0" fillId="4" borderId="31" xfId="0" applyNumberFormat="1" applyFill="1" applyBorder="1" applyAlignment="1" applyProtection="1">
      <alignment horizontal="center" vertical="center"/>
      <protection locked="0"/>
    </xf>
    <xf numFmtId="49" fontId="8" fillId="0" borderId="0" xfId="0" applyNumberFormat="1" applyFont="1" applyFill="1" applyBorder="1" applyAlignment="1"/>
    <xf numFmtId="166" fontId="0" fillId="4" borderId="18" xfId="0" applyNumberFormat="1" applyFill="1" applyBorder="1" applyAlignment="1" applyProtection="1">
      <alignment horizontal="center"/>
      <protection locked="0"/>
    </xf>
    <xf numFmtId="166" fontId="0" fillId="4" borderId="1" xfId="0" applyNumberFormat="1" applyFill="1" applyBorder="1" applyAlignment="1" applyProtection="1">
      <alignment horizontal="center"/>
      <protection locked="0"/>
    </xf>
    <xf numFmtId="167" fontId="0" fillId="4" borderId="1" xfId="0" applyNumberFormat="1" applyFill="1" applyBorder="1" applyAlignment="1" applyProtection="1">
      <alignment horizontal="center"/>
      <protection locked="0"/>
    </xf>
    <xf numFmtId="49" fontId="0" fillId="5" borderId="28" xfId="0" applyNumberFormat="1" applyFill="1" applyBorder="1" applyAlignment="1">
      <alignment horizontal="center" vertical="center" wrapText="1"/>
    </xf>
    <xf numFmtId="168" fontId="0" fillId="5" borderId="12" xfId="0" applyNumberFormat="1" applyFill="1" applyBorder="1" applyAlignment="1" applyProtection="1">
      <alignment horizontal="center"/>
      <protection locked="0"/>
    </xf>
    <xf numFmtId="49" fontId="6" fillId="6" borderId="0" xfId="0" applyNumberFormat="1" applyFont="1" applyFill="1" applyBorder="1" applyAlignment="1">
      <alignment horizontal="center" vertical="center"/>
    </xf>
    <xf numFmtId="49" fontId="0" fillId="2" borderId="16" xfId="0" applyNumberFormat="1" applyFill="1" applyBorder="1" applyAlignment="1">
      <alignment horizontal="center" vertical="center"/>
    </xf>
    <xf numFmtId="49" fontId="0" fillId="6" borderId="17" xfId="0" applyNumberFormat="1" applyFill="1" applyBorder="1" applyAlignment="1">
      <alignment horizontal="center" vertical="center"/>
    </xf>
    <xf numFmtId="168" fontId="1" fillId="5" borderId="0" xfId="0" applyNumberFormat="1" applyFont="1" applyFill="1" applyAlignment="1" applyProtection="1">
      <alignment horizontal="center"/>
      <protection locked="0"/>
    </xf>
    <xf numFmtId="2" fontId="7" fillId="6" borderId="0" xfId="0" applyNumberFormat="1" applyFont="1" applyFill="1" applyBorder="1" applyAlignment="1"/>
    <xf numFmtId="168" fontId="4" fillId="5" borderId="0" xfId="0" applyNumberFormat="1" applyFont="1" applyFill="1" applyBorder="1" applyAlignment="1">
      <alignment shrinkToFit="1"/>
    </xf>
    <xf numFmtId="49" fontId="0" fillId="6" borderId="6" xfId="0" applyNumberFormat="1" applyFill="1" applyBorder="1" applyAlignment="1"/>
    <xf numFmtId="168" fontId="0" fillId="6" borderId="0" xfId="0" applyNumberFormat="1" applyFill="1" applyProtection="1"/>
    <xf numFmtId="49" fontId="1" fillId="0" borderId="33" xfId="0" applyNumberFormat="1" applyFont="1" applyBorder="1" applyAlignment="1">
      <alignment horizontal="center" vertical="center" wrapText="1"/>
    </xf>
    <xf numFmtId="49" fontId="0" fillId="6" borderId="0" xfId="0" applyNumberFormat="1" applyFill="1"/>
    <xf numFmtId="49" fontId="0" fillId="6" borderId="0" xfId="0" applyNumberFormat="1" applyFill="1" applyAlignment="1">
      <alignment horizontal="center"/>
    </xf>
    <xf numFmtId="14" fontId="0" fillId="6" borderId="0" xfId="0" applyNumberFormat="1" applyFill="1"/>
    <xf numFmtId="0" fontId="0" fillId="6" borderId="0" xfId="0" applyNumberFormat="1" applyFill="1"/>
    <xf numFmtId="164" fontId="0" fillId="6" borderId="0" xfId="0" applyNumberFormat="1" applyFill="1"/>
    <xf numFmtId="166" fontId="0" fillId="6" borderId="0" xfId="0" applyNumberFormat="1" applyFill="1"/>
    <xf numFmtId="2" fontId="0" fillId="6" borderId="0" xfId="0" applyNumberFormat="1" applyFill="1"/>
    <xf numFmtId="1" fontId="0" fillId="6" borderId="0" xfId="0" applyNumberFormat="1" applyFill="1"/>
    <xf numFmtId="49" fontId="8" fillId="6" borderId="10" xfId="0" applyNumberFormat="1" applyFont="1" applyFill="1" applyBorder="1" applyAlignment="1"/>
    <xf numFmtId="49" fontId="8" fillId="6" borderId="6" xfId="0" applyNumberFormat="1" applyFont="1" applyFill="1" applyBorder="1" applyAlignment="1"/>
    <xf numFmtId="49" fontId="9" fillId="6" borderId="0" xfId="0" applyNumberFormat="1" applyFont="1" applyFill="1" applyBorder="1" applyAlignment="1">
      <alignment vertical="top"/>
    </xf>
    <xf numFmtId="49" fontId="9" fillId="6" borderId="16" xfId="0" applyNumberFormat="1" applyFont="1" applyFill="1" applyBorder="1" applyAlignment="1">
      <alignment vertical="top"/>
    </xf>
    <xf numFmtId="49" fontId="0" fillId="6" borderId="0" xfId="0" applyNumberFormat="1" applyFill="1" applyBorder="1"/>
    <xf numFmtId="49" fontId="0" fillId="6" borderId="16" xfId="0" applyNumberFormat="1" applyFill="1" applyBorder="1" applyAlignment="1">
      <alignment vertical="center" wrapText="1"/>
    </xf>
    <xf numFmtId="49" fontId="0" fillId="6" borderId="25" xfId="0" applyNumberFormat="1" applyFill="1" applyBorder="1"/>
    <xf numFmtId="49" fontId="0" fillId="6" borderId="5" xfId="0" applyNumberFormat="1" applyFill="1" applyBorder="1"/>
    <xf numFmtId="49" fontId="2" fillId="6" borderId="0" xfId="0" applyNumberFormat="1" applyFont="1" applyFill="1" applyAlignment="1">
      <alignment horizontal="right"/>
    </xf>
    <xf numFmtId="49" fontId="1" fillId="0" borderId="0" xfId="0" applyNumberFormat="1" applyFont="1" applyBorder="1" applyAlignment="1">
      <alignment horizontal="right"/>
    </xf>
    <xf numFmtId="169" fontId="14" fillId="3" borderId="34" xfId="0" applyNumberFormat="1" applyFont="1" applyFill="1" applyBorder="1" applyAlignment="1" applyProtection="1">
      <alignment horizontal="center"/>
      <protection locked="0"/>
    </xf>
    <xf numFmtId="1" fontId="14" fillId="3" borderId="35" xfId="0" applyNumberFormat="1" applyFont="1" applyFill="1" applyBorder="1" applyAlignment="1" applyProtection="1">
      <alignment horizontal="center"/>
      <protection locked="0"/>
    </xf>
    <xf numFmtId="2" fontId="4" fillId="6" borderId="16" xfId="0" applyNumberFormat="1" applyFont="1" applyFill="1" applyBorder="1" applyAlignment="1">
      <alignment horizontal="center" vertical="center" shrinkToFit="1"/>
    </xf>
    <xf numFmtId="2" fontId="4" fillId="6" borderId="17" xfId="0" applyNumberFormat="1" applyFont="1" applyFill="1" applyBorder="1" applyAlignment="1">
      <alignment horizontal="center" vertical="center" shrinkToFit="1"/>
    </xf>
    <xf numFmtId="168" fontId="0" fillId="5" borderId="41" xfId="0" applyNumberFormat="1" applyFill="1" applyBorder="1" applyAlignment="1" applyProtection="1">
      <alignment horizontal="center"/>
      <protection locked="0"/>
    </xf>
    <xf numFmtId="2" fontId="4" fillId="0" borderId="17" xfId="0" applyNumberFormat="1" applyFont="1" applyBorder="1" applyAlignment="1">
      <alignment horizontal="center" vertical="center" shrinkToFit="1"/>
    </xf>
    <xf numFmtId="2" fontId="0" fillId="0" borderId="44" xfId="0" applyNumberFormat="1" applyBorder="1" applyAlignment="1">
      <alignment horizontal="center" vertical="center"/>
    </xf>
    <xf numFmtId="49" fontId="1" fillId="6" borderId="0" xfId="0" applyNumberFormat="1" applyFont="1" applyFill="1"/>
    <xf numFmtId="49" fontId="0" fillId="0" borderId="3" xfId="0" applyNumberFormat="1" applyBorder="1" applyAlignment="1" applyProtection="1">
      <alignment horizontal="left" vertical="center"/>
      <protection locked="0"/>
    </xf>
    <xf numFmtId="49" fontId="0" fillId="0" borderId="40" xfId="0" applyNumberFormat="1" applyBorder="1" applyAlignment="1" applyProtection="1">
      <alignment horizontal="left" vertical="center"/>
      <protection locked="0"/>
    </xf>
    <xf numFmtId="49" fontId="0" fillId="0" borderId="20" xfId="0" applyNumberFormat="1" applyBorder="1" applyAlignment="1" applyProtection="1">
      <alignment horizontal="left" vertical="center"/>
      <protection locked="0"/>
    </xf>
    <xf numFmtId="49" fontId="0" fillId="5" borderId="0" xfId="0" applyNumberFormat="1" applyFill="1" applyBorder="1" applyAlignment="1">
      <alignment horizontal="right"/>
    </xf>
    <xf numFmtId="49" fontId="13" fillId="0" borderId="17" xfId="0" applyNumberFormat="1" applyFont="1" applyFill="1" applyBorder="1" applyAlignment="1">
      <alignment horizontal="right"/>
    </xf>
    <xf numFmtId="49" fontId="13" fillId="0" borderId="0" xfId="0" applyNumberFormat="1" applyFont="1" applyFill="1" applyBorder="1" applyAlignment="1">
      <alignment horizontal="right"/>
    </xf>
    <xf numFmtId="1" fontId="14" fillId="3" borderId="8" xfId="0" applyNumberFormat="1" applyFont="1" applyFill="1" applyBorder="1" applyAlignment="1" applyProtection="1">
      <alignment horizontal="left"/>
      <protection locked="0"/>
    </xf>
    <xf numFmtId="1" fontId="14" fillId="3" borderId="9" xfId="0" applyNumberFormat="1" applyFont="1" applyFill="1" applyBorder="1" applyAlignment="1" applyProtection="1">
      <alignment horizontal="left"/>
      <protection locked="0"/>
    </xf>
    <xf numFmtId="49" fontId="0" fillId="6" borderId="4" xfId="0" applyNumberFormat="1" applyFill="1" applyBorder="1" applyAlignment="1">
      <alignment horizontal="center"/>
    </xf>
    <xf numFmtId="49" fontId="6" fillId="6" borderId="4" xfId="0" applyNumberFormat="1" applyFont="1" applyFill="1" applyBorder="1" applyAlignment="1">
      <alignment horizontal="right" vertical="center"/>
    </xf>
    <xf numFmtId="49" fontId="0" fillId="6" borderId="0" xfId="0" applyNumberFormat="1" applyFill="1" applyBorder="1" applyAlignment="1">
      <alignment horizontal="right" vertical="top" wrapText="1"/>
    </xf>
    <xf numFmtId="49" fontId="0" fillId="6" borderId="16" xfId="0" applyNumberFormat="1" applyFill="1" applyBorder="1" applyAlignment="1">
      <alignment horizontal="right" vertical="top" wrapText="1"/>
    </xf>
    <xf numFmtId="49" fontId="0" fillId="6" borderId="6" xfId="0" applyNumberFormat="1" applyFill="1" applyBorder="1" applyAlignment="1">
      <alignment horizontal="right" vertical="top" wrapText="1"/>
    </xf>
    <xf numFmtId="49" fontId="0" fillId="6" borderId="7" xfId="0" applyNumberFormat="1" applyFill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11" xfId="0" applyNumberFormat="1" applyFont="1" applyBorder="1" applyAlignment="1">
      <alignment horizontal="center" vertical="top" wrapText="1"/>
    </xf>
    <xf numFmtId="49" fontId="1" fillId="0" borderId="13" xfId="0" applyNumberFormat="1" applyFont="1" applyBorder="1" applyAlignment="1">
      <alignment horizontal="center" vertical="top" wrapText="1"/>
    </xf>
    <xf numFmtId="49" fontId="0" fillId="0" borderId="37" xfId="0" applyNumberFormat="1" applyBorder="1" applyAlignment="1" applyProtection="1">
      <alignment horizontal="left" vertical="center"/>
      <protection locked="0"/>
    </xf>
    <xf numFmtId="49" fontId="0" fillId="0" borderId="38" xfId="0" applyNumberFormat="1" applyBorder="1" applyAlignment="1" applyProtection="1">
      <alignment horizontal="left" vertical="center"/>
      <protection locked="0"/>
    </xf>
    <xf numFmtId="49" fontId="0" fillId="0" borderId="39" xfId="0" applyNumberFormat="1" applyBorder="1" applyAlignment="1" applyProtection="1">
      <alignment horizontal="left" vertical="center"/>
      <protection locked="0"/>
    </xf>
    <xf numFmtId="49" fontId="0" fillId="2" borderId="24" xfId="0" applyNumberFormat="1" applyFill="1" applyBorder="1" applyAlignment="1">
      <alignment horizontal="center" vertical="center"/>
    </xf>
    <xf numFmtId="49" fontId="0" fillId="2" borderId="25" xfId="0" applyNumberFormat="1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49" fontId="3" fillId="0" borderId="36" xfId="0" applyNumberFormat="1" applyFont="1" applyBorder="1" applyAlignment="1">
      <alignment horizontal="right" vertical="top"/>
    </xf>
    <xf numFmtId="49" fontId="3" fillId="0" borderId="0" xfId="0" applyNumberFormat="1" applyFont="1" applyAlignment="1">
      <alignment horizontal="right" vertical="top"/>
    </xf>
    <xf numFmtId="49" fontId="0" fillId="0" borderId="41" xfId="0" applyNumberFormat="1" applyBorder="1" applyAlignment="1" applyProtection="1">
      <alignment horizontal="left" vertical="center"/>
      <protection locked="0"/>
    </xf>
    <xf numFmtId="49" fontId="0" fillId="0" borderId="42" xfId="0" applyNumberFormat="1" applyBorder="1" applyAlignment="1" applyProtection="1">
      <alignment horizontal="left" vertical="center"/>
      <protection locked="0"/>
    </xf>
    <xf numFmtId="49" fontId="0" fillId="0" borderId="27" xfId="0" applyNumberFormat="1" applyBorder="1" applyAlignment="1" applyProtection="1">
      <alignment horizontal="left" vertical="center"/>
      <protection locked="0"/>
    </xf>
    <xf numFmtId="2" fontId="15" fillId="0" borderId="19" xfId="0" applyNumberFormat="1" applyFont="1" applyBorder="1" applyAlignment="1">
      <alignment horizontal="center" vertical="center"/>
    </xf>
    <xf numFmtId="2" fontId="15" fillId="0" borderId="12" xfId="0" applyNumberFormat="1" applyFont="1" applyBorder="1" applyAlignment="1">
      <alignment horizontal="center" vertical="center"/>
    </xf>
    <xf numFmtId="2" fontId="15" fillId="0" borderId="27" xfId="0" applyNumberFormat="1" applyFont="1" applyBorder="1" applyAlignment="1">
      <alignment horizontal="center" vertical="center"/>
    </xf>
    <xf numFmtId="2" fontId="15" fillId="0" borderId="43" xfId="0" applyNumberFormat="1" applyFont="1" applyBorder="1" applyAlignment="1">
      <alignment horizontal="center" vertical="center"/>
    </xf>
  </cellXfs>
  <cellStyles count="1">
    <cellStyle name="Standard" xfId="0" builtinId="0"/>
  </cellStyles>
  <dxfs count="1">
    <dxf>
      <fill>
        <patternFill>
          <bgColor rgb="FFFFA7A7"/>
        </patternFill>
      </fill>
    </dxf>
  </dxfs>
  <tableStyles count="0" defaultTableStyle="TableStyleMedium2" defaultPivotStyle="PivotStyleLight16"/>
  <colors>
    <mruColors>
      <color rgb="FFFFFFEB"/>
      <color rgb="FFFFA7A7"/>
      <color rgb="FFFFFFE5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47627</xdr:colOff>
      <xdr:row>38</xdr:row>
      <xdr:rowOff>36664</xdr:rowOff>
    </xdr:from>
    <xdr:to>
      <xdr:col>1</xdr:col>
      <xdr:colOff>257174</xdr:colOff>
      <xdr:row>42</xdr:row>
      <xdr:rowOff>52387</xdr:rowOff>
    </xdr:to>
    <xdr:pic>
      <xdr:nvPicPr>
        <xdr:cNvPr id="2" name="Grafi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7" y="10171264"/>
          <a:ext cx="209547" cy="12206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165094</xdr:colOff>
      <xdr:row>6</xdr:row>
      <xdr:rowOff>212725</xdr:rowOff>
    </xdr:from>
    <xdr:to>
      <xdr:col>11</xdr:col>
      <xdr:colOff>785813</xdr:colOff>
      <xdr:row>6</xdr:row>
      <xdr:rowOff>419100</xdr:rowOff>
    </xdr:to>
    <xdr:sp macro="" textlink="">
      <xdr:nvSpPr>
        <xdr:cNvPr id="3" name="Pfeil nach unten 2"/>
        <xdr:cNvSpPr/>
      </xdr:nvSpPr>
      <xdr:spPr>
        <a:xfrm>
          <a:off x="6394444" y="1622425"/>
          <a:ext cx="620719" cy="206375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6</xdr:col>
      <xdr:colOff>500061</xdr:colOff>
      <xdr:row>38</xdr:row>
      <xdr:rowOff>25400</xdr:rowOff>
    </xdr:from>
    <xdr:to>
      <xdr:col>7</xdr:col>
      <xdr:colOff>410081</xdr:colOff>
      <xdr:row>38</xdr:row>
      <xdr:rowOff>334963</xdr:rowOff>
    </xdr:to>
    <xdr:sp macro="" textlink="">
      <xdr:nvSpPr>
        <xdr:cNvPr id="5" name="Pfeil nach rechts 4"/>
        <xdr:cNvSpPr/>
      </xdr:nvSpPr>
      <xdr:spPr>
        <a:xfrm>
          <a:off x="3328986" y="10264775"/>
          <a:ext cx="414845" cy="309563"/>
        </a:xfrm>
        <a:prstGeom prst="righ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4</xdr:col>
      <xdr:colOff>11112</xdr:colOff>
      <xdr:row>38</xdr:row>
      <xdr:rowOff>19052</xdr:rowOff>
    </xdr:from>
    <xdr:to>
      <xdr:col>4</xdr:col>
      <xdr:colOff>425957</xdr:colOff>
      <xdr:row>38</xdr:row>
      <xdr:rowOff>328615</xdr:rowOff>
    </xdr:to>
    <xdr:sp macro="" textlink="">
      <xdr:nvSpPr>
        <xdr:cNvPr id="9" name="Pfeil nach rechts 8"/>
        <xdr:cNvSpPr/>
      </xdr:nvSpPr>
      <xdr:spPr>
        <a:xfrm rot="10800000">
          <a:off x="1544637" y="10458452"/>
          <a:ext cx="414845" cy="309563"/>
        </a:xfrm>
        <a:prstGeom prst="righ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10</xdr:col>
      <xdr:colOff>60326</xdr:colOff>
      <xdr:row>38</xdr:row>
      <xdr:rowOff>20639</xdr:rowOff>
    </xdr:from>
    <xdr:to>
      <xdr:col>10</xdr:col>
      <xdr:colOff>475171</xdr:colOff>
      <xdr:row>38</xdr:row>
      <xdr:rowOff>330202</xdr:rowOff>
    </xdr:to>
    <xdr:sp macro="" textlink="">
      <xdr:nvSpPr>
        <xdr:cNvPr id="7" name="Pfeil nach rechts 6"/>
        <xdr:cNvSpPr/>
      </xdr:nvSpPr>
      <xdr:spPr>
        <a:xfrm rot="10800000">
          <a:off x="4068764" y="10156827"/>
          <a:ext cx="414845" cy="309563"/>
        </a:xfrm>
        <a:prstGeom prst="righ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3</xdr:col>
      <xdr:colOff>38315</xdr:colOff>
      <xdr:row>38</xdr:row>
      <xdr:rowOff>320103</xdr:rowOff>
    </xdr:from>
    <xdr:to>
      <xdr:col>4</xdr:col>
      <xdr:colOff>51328</xdr:colOff>
      <xdr:row>38</xdr:row>
      <xdr:rowOff>320103</xdr:rowOff>
    </xdr:to>
    <xdr:cxnSp macro="">
      <xdr:nvCxnSpPr>
        <xdr:cNvPr id="6" name="Gerader Verbinder 5"/>
        <xdr:cNvCxnSpPr/>
      </xdr:nvCxnSpPr>
      <xdr:spPr>
        <a:xfrm>
          <a:off x="351718" y="10453474"/>
          <a:ext cx="593731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37170</xdr:colOff>
      <xdr:row>38</xdr:row>
      <xdr:rowOff>283524</xdr:rowOff>
    </xdr:from>
    <xdr:to>
      <xdr:col>4</xdr:col>
      <xdr:colOff>50183</xdr:colOff>
      <xdr:row>38</xdr:row>
      <xdr:rowOff>283524</xdr:rowOff>
    </xdr:to>
    <xdr:cxnSp macro="">
      <xdr:nvCxnSpPr>
        <xdr:cNvPr id="11" name="Gerader Verbinder 10"/>
        <xdr:cNvCxnSpPr/>
      </xdr:nvCxnSpPr>
      <xdr:spPr>
        <a:xfrm>
          <a:off x="350573" y="10416895"/>
          <a:ext cx="593731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17587</xdr:colOff>
      <xdr:row>38</xdr:row>
      <xdr:rowOff>320411</xdr:rowOff>
    </xdr:from>
    <xdr:to>
      <xdr:col>8</xdr:col>
      <xdr:colOff>610948</xdr:colOff>
      <xdr:row>38</xdr:row>
      <xdr:rowOff>320411</xdr:rowOff>
    </xdr:to>
    <xdr:cxnSp macro="">
      <xdr:nvCxnSpPr>
        <xdr:cNvPr id="12" name="Gerader Verbinder 11"/>
        <xdr:cNvCxnSpPr/>
      </xdr:nvCxnSpPr>
      <xdr:spPr>
        <a:xfrm>
          <a:off x="2733748" y="10453782"/>
          <a:ext cx="593361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19516</xdr:colOff>
      <xdr:row>38</xdr:row>
      <xdr:rowOff>283834</xdr:rowOff>
    </xdr:from>
    <xdr:to>
      <xdr:col>8</xdr:col>
      <xdr:colOff>612877</xdr:colOff>
      <xdr:row>38</xdr:row>
      <xdr:rowOff>283834</xdr:rowOff>
    </xdr:to>
    <xdr:cxnSp macro="">
      <xdr:nvCxnSpPr>
        <xdr:cNvPr id="13" name="Gerader Verbinder 12"/>
        <xdr:cNvCxnSpPr/>
      </xdr:nvCxnSpPr>
      <xdr:spPr>
        <a:xfrm>
          <a:off x="2735677" y="10417205"/>
          <a:ext cx="593361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38000</xdr:colOff>
      <xdr:row>38</xdr:row>
      <xdr:rowOff>282218</xdr:rowOff>
    </xdr:from>
    <xdr:to>
      <xdr:col>9</xdr:col>
      <xdr:colOff>631361</xdr:colOff>
      <xdr:row>38</xdr:row>
      <xdr:rowOff>282218</xdr:rowOff>
    </xdr:to>
    <xdr:cxnSp macro="">
      <xdr:nvCxnSpPr>
        <xdr:cNvPr id="14" name="Gerader Verbinder 13"/>
        <xdr:cNvCxnSpPr/>
      </xdr:nvCxnSpPr>
      <xdr:spPr>
        <a:xfrm>
          <a:off x="3402476" y="10415589"/>
          <a:ext cx="593361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36855</xdr:colOff>
      <xdr:row>38</xdr:row>
      <xdr:rowOff>319579</xdr:rowOff>
    </xdr:from>
    <xdr:to>
      <xdr:col>9</xdr:col>
      <xdr:colOff>630216</xdr:colOff>
      <xdr:row>38</xdr:row>
      <xdr:rowOff>319579</xdr:rowOff>
    </xdr:to>
    <xdr:cxnSp macro="">
      <xdr:nvCxnSpPr>
        <xdr:cNvPr id="15" name="Gerader Verbinder 14"/>
        <xdr:cNvCxnSpPr/>
      </xdr:nvCxnSpPr>
      <xdr:spPr>
        <a:xfrm>
          <a:off x="3401331" y="10452950"/>
          <a:ext cx="593361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38315</xdr:colOff>
      <xdr:row>38</xdr:row>
      <xdr:rowOff>320103</xdr:rowOff>
    </xdr:from>
    <xdr:to>
      <xdr:col>9</xdr:col>
      <xdr:colOff>51328</xdr:colOff>
      <xdr:row>38</xdr:row>
      <xdr:rowOff>320103</xdr:rowOff>
    </xdr:to>
    <xdr:cxnSp macro="">
      <xdr:nvCxnSpPr>
        <xdr:cNvPr id="16" name="Gerader Verbinder 15"/>
        <xdr:cNvCxnSpPr/>
      </xdr:nvCxnSpPr>
      <xdr:spPr>
        <a:xfrm>
          <a:off x="762215" y="10559478"/>
          <a:ext cx="594038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37170</xdr:colOff>
      <xdr:row>38</xdr:row>
      <xdr:rowOff>283524</xdr:rowOff>
    </xdr:from>
    <xdr:to>
      <xdr:col>9</xdr:col>
      <xdr:colOff>50183</xdr:colOff>
      <xdr:row>38</xdr:row>
      <xdr:rowOff>283524</xdr:rowOff>
    </xdr:to>
    <xdr:cxnSp macro="">
      <xdr:nvCxnSpPr>
        <xdr:cNvPr id="17" name="Gerader Verbinder 16"/>
        <xdr:cNvCxnSpPr/>
      </xdr:nvCxnSpPr>
      <xdr:spPr>
        <a:xfrm>
          <a:off x="761070" y="10522899"/>
          <a:ext cx="594038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38315</xdr:colOff>
      <xdr:row>38</xdr:row>
      <xdr:rowOff>320103</xdr:rowOff>
    </xdr:from>
    <xdr:to>
      <xdr:col>10</xdr:col>
      <xdr:colOff>51328</xdr:colOff>
      <xdr:row>38</xdr:row>
      <xdr:rowOff>320103</xdr:rowOff>
    </xdr:to>
    <xdr:cxnSp macro="">
      <xdr:nvCxnSpPr>
        <xdr:cNvPr id="20" name="Gerader Verbinder 19"/>
        <xdr:cNvCxnSpPr/>
      </xdr:nvCxnSpPr>
      <xdr:spPr>
        <a:xfrm>
          <a:off x="762215" y="10559478"/>
          <a:ext cx="594038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37170</xdr:colOff>
      <xdr:row>38</xdr:row>
      <xdr:rowOff>283524</xdr:rowOff>
    </xdr:from>
    <xdr:to>
      <xdr:col>10</xdr:col>
      <xdr:colOff>50183</xdr:colOff>
      <xdr:row>38</xdr:row>
      <xdr:rowOff>283524</xdr:rowOff>
    </xdr:to>
    <xdr:cxnSp macro="">
      <xdr:nvCxnSpPr>
        <xdr:cNvPr id="21" name="Gerader Verbinder 20"/>
        <xdr:cNvCxnSpPr/>
      </xdr:nvCxnSpPr>
      <xdr:spPr>
        <a:xfrm>
          <a:off x="761070" y="10522899"/>
          <a:ext cx="594038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392"/>
  <sheetViews>
    <sheetView tabSelected="1" zoomScaleNormal="100" workbookViewId="0">
      <selection activeCell="D2" sqref="D2:H2"/>
    </sheetView>
  </sheetViews>
  <sheetFormatPr baseColWidth="10" defaultRowHeight="15" x14ac:dyDescent="0.25"/>
  <cols>
    <col min="1" max="1" width="4.140625" style="33" customWidth="1"/>
    <col min="2" max="2" width="9.140625" style="1" customWidth="1"/>
    <col min="3" max="3" width="7.140625" style="1" customWidth="1"/>
    <col min="4" max="4" width="6.7109375" style="1" customWidth="1"/>
    <col min="5" max="6" width="9" style="1" customWidth="1"/>
    <col min="7" max="8" width="7.5703125" style="1" customWidth="1"/>
    <col min="9" max="9" width="9.28515625" style="1" customWidth="1"/>
    <col min="10" max="10" width="9.42578125" style="1" customWidth="1"/>
    <col min="11" max="11" width="14.42578125" style="1" customWidth="1"/>
    <col min="12" max="12" width="15" style="1" customWidth="1"/>
    <col min="13" max="13" width="16.28515625" style="1" customWidth="1"/>
    <col min="14" max="14" width="11.42578125" style="33" customWidth="1"/>
    <col min="15" max="18" width="11.42578125" style="33" hidden="1" customWidth="1"/>
    <col min="19" max="19" width="12.7109375" style="33" hidden="1" customWidth="1"/>
    <col min="20" max="20" width="9.5703125" style="33" hidden="1" customWidth="1"/>
    <col min="21" max="22" width="11.42578125" style="33" hidden="1" customWidth="1"/>
    <col min="23" max="23" width="3.5703125" style="33" customWidth="1"/>
    <col min="24" max="29" width="11.42578125" style="33" hidden="1" customWidth="1"/>
    <col min="30" max="30" width="10" style="33" hidden="1" customWidth="1"/>
    <col min="31" max="32" width="11.42578125" style="33" hidden="1" customWidth="1"/>
    <col min="33" max="91" width="11.42578125" style="33"/>
    <col min="92" max="16384" width="11.42578125" style="1"/>
  </cols>
  <sheetData>
    <row r="1" spans="2:37" s="33" customFormat="1" ht="21" customHeight="1" x14ac:dyDescent="0.25"/>
    <row r="2" spans="2:37" ht="24.75" customHeight="1" x14ac:dyDescent="0.35">
      <c r="B2" s="3" t="s">
        <v>34</v>
      </c>
      <c r="C2" s="3"/>
      <c r="D2" s="65" t="s">
        <v>13</v>
      </c>
      <c r="E2" s="65"/>
      <c r="F2" s="65"/>
      <c r="G2" s="65"/>
      <c r="H2" s="65"/>
      <c r="I2" s="50" t="s">
        <v>12</v>
      </c>
      <c r="J2" s="51">
        <v>3</v>
      </c>
      <c r="K2" s="52">
        <v>2021</v>
      </c>
      <c r="L2" s="82" t="s">
        <v>1</v>
      </c>
      <c r="M2" s="83"/>
    </row>
    <row r="3" spans="2:37" ht="30.75" customHeight="1" x14ac:dyDescent="0.35">
      <c r="B3" s="4" t="s">
        <v>36</v>
      </c>
      <c r="C3" s="3"/>
      <c r="D3" s="66" t="s">
        <v>35</v>
      </c>
      <c r="E3" s="66"/>
      <c r="F3" s="66"/>
      <c r="G3" s="66"/>
      <c r="H3" s="66"/>
      <c r="I3" s="65"/>
      <c r="J3" s="65"/>
      <c r="K3" s="5" t="s">
        <v>3</v>
      </c>
      <c r="L3" s="12">
        <v>40</v>
      </c>
      <c r="M3" s="2" t="s">
        <v>2</v>
      </c>
    </row>
    <row r="4" spans="2:37" ht="5.25" customHeight="1" thickBot="1" x14ac:dyDescent="0.3"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</row>
    <row r="5" spans="2:37" ht="13.5" customHeight="1" thickTop="1" x14ac:dyDescent="0.25">
      <c r="B5" s="33"/>
      <c r="C5" s="33"/>
      <c r="D5" s="33"/>
      <c r="E5" s="79" t="s">
        <v>11</v>
      </c>
      <c r="F5" s="80"/>
      <c r="G5" s="80"/>
      <c r="H5" s="80"/>
      <c r="I5" s="81"/>
      <c r="J5" s="33"/>
      <c r="K5" s="33"/>
      <c r="L5" s="33"/>
      <c r="M5" s="33"/>
    </row>
    <row r="6" spans="2:37" ht="15.75" customHeight="1" thickBot="1" x14ac:dyDescent="0.3">
      <c r="B6" s="30"/>
      <c r="C6" s="30"/>
      <c r="D6" s="31"/>
      <c r="E6" s="26"/>
      <c r="F6" s="62" t="s">
        <v>31</v>
      </c>
      <c r="G6" s="62"/>
      <c r="H6" s="27"/>
      <c r="I6" s="25"/>
      <c r="J6" s="33"/>
      <c r="K6" s="33"/>
      <c r="L6" s="33"/>
      <c r="M6" s="33"/>
    </row>
    <row r="7" spans="2:37" ht="34.5" customHeight="1" thickTop="1" thickBot="1" x14ac:dyDescent="0.3">
      <c r="B7" s="6" t="s">
        <v>0</v>
      </c>
      <c r="C7" s="14" t="s">
        <v>27</v>
      </c>
      <c r="D7" s="32" t="s">
        <v>37</v>
      </c>
      <c r="E7" s="8" t="s">
        <v>4</v>
      </c>
      <c r="F7" s="9" t="s">
        <v>5</v>
      </c>
      <c r="G7" s="9" t="s">
        <v>8</v>
      </c>
      <c r="H7" s="22" t="s">
        <v>30</v>
      </c>
      <c r="I7" s="10" t="s">
        <v>9</v>
      </c>
      <c r="J7" s="7" t="s">
        <v>10</v>
      </c>
      <c r="K7" s="73" t="s">
        <v>6</v>
      </c>
      <c r="L7" s="74"/>
      <c r="M7" s="75"/>
      <c r="N7" s="34"/>
      <c r="O7" s="33" t="s">
        <v>14</v>
      </c>
      <c r="P7" s="33" t="s">
        <v>15</v>
      </c>
      <c r="Q7" s="33" t="s">
        <v>16</v>
      </c>
      <c r="R7" s="33" t="s">
        <v>17</v>
      </c>
      <c r="S7" s="33" t="s">
        <v>18</v>
      </c>
      <c r="T7" s="33" t="s">
        <v>19</v>
      </c>
      <c r="U7" s="33" t="s">
        <v>20</v>
      </c>
      <c r="V7" s="33" t="s">
        <v>21</v>
      </c>
      <c r="X7" s="33" t="s">
        <v>22</v>
      </c>
      <c r="Y7" s="33" t="s">
        <v>23</v>
      </c>
      <c r="Z7" s="33" t="s">
        <v>24</v>
      </c>
      <c r="AA7" s="33" t="s">
        <v>25</v>
      </c>
      <c r="AB7" s="33" t="s">
        <v>26</v>
      </c>
      <c r="AG7" s="58" t="s">
        <v>39</v>
      </c>
    </row>
    <row r="8" spans="2:37" ht="22.5" customHeight="1" x14ac:dyDescent="0.25">
      <c r="B8" s="11">
        <f>S8</f>
        <v>44256</v>
      </c>
      <c r="C8" s="15"/>
      <c r="D8" s="13">
        <f t="shared" ref="D8:D35" si="0">IF(C8="",(IF(R8=1,IF(V8=0,$L$3/5,""),"")),IF(R8=1,C8,""))</f>
        <v>8</v>
      </c>
      <c r="E8" s="19"/>
      <c r="F8" s="20"/>
      <c r="G8" s="21"/>
      <c r="H8" s="23"/>
      <c r="I8" s="87" t="str">
        <f>IF(H8=0,(IF(AC8=0,"",AC8)),AC8-H8)</f>
        <v/>
      </c>
      <c r="J8" s="88">
        <f t="shared" ref="J8:J34" si="1">IF(D8="","",IF(I8="",D8,IF(I8&gt;D8,0,D8-I8)))</f>
        <v>8</v>
      </c>
      <c r="K8" s="76"/>
      <c r="L8" s="77"/>
      <c r="M8" s="78"/>
      <c r="N8" s="34"/>
      <c r="O8" s="35">
        <f>DATE(K2,J2,1)</f>
        <v>44256</v>
      </c>
      <c r="P8" s="36">
        <f t="shared" ref="P8:P38" si="2">O8</f>
        <v>44256</v>
      </c>
      <c r="Q8" s="36">
        <f>EOMONTH($O$8,0)</f>
        <v>44286</v>
      </c>
      <c r="R8" s="36">
        <f t="shared" ref="R8:R37" si="3">IF(Q8&lt;P8,0,1)</f>
        <v>1</v>
      </c>
      <c r="S8" s="36">
        <f>IF(R8=1,O8,"")</f>
        <v>44256</v>
      </c>
      <c r="T8" s="37">
        <f>S8</f>
        <v>44256</v>
      </c>
      <c r="U8" s="36">
        <f>WEEKDAY(T8)</f>
        <v>2</v>
      </c>
      <c r="V8" s="36">
        <f>IF(OR(U8=1,U8=7),1,0)</f>
        <v>0</v>
      </c>
      <c r="W8" s="36"/>
      <c r="X8" s="38">
        <f>F8-E8</f>
        <v>0</v>
      </c>
      <c r="Y8" s="39">
        <f>HOUR(X8)</f>
        <v>0</v>
      </c>
      <c r="Z8" s="36">
        <f>MINUTE(X8)</f>
        <v>0</v>
      </c>
      <c r="AA8" s="40">
        <f>Z8-G8</f>
        <v>0</v>
      </c>
      <c r="AB8" s="40">
        <f>AA8/60*100</f>
        <v>0</v>
      </c>
      <c r="AC8" s="39">
        <f>Y8+AB8/100</f>
        <v>0</v>
      </c>
      <c r="AD8" s="39"/>
      <c r="AE8" s="38" t="s">
        <v>28</v>
      </c>
      <c r="AF8" s="39" t="s">
        <v>29</v>
      </c>
      <c r="AG8" s="39" t="s">
        <v>40</v>
      </c>
      <c r="AH8" s="39"/>
      <c r="AI8" s="39"/>
      <c r="AJ8" s="39"/>
      <c r="AK8" s="39"/>
    </row>
    <row r="9" spans="2:37" ht="22.5" customHeight="1" x14ac:dyDescent="0.25">
      <c r="B9" s="11">
        <f t="shared" ref="B9:B38" si="4">S9</f>
        <v>44257</v>
      </c>
      <c r="C9" s="16"/>
      <c r="D9" s="13">
        <f t="shared" si="0"/>
        <v>8</v>
      </c>
      <c r="E9" s="19"/>
      <c r="F9" s="20"/>
      <c r="G9" s="21"/>
      <c r="H9" s="23"/>
      <c r="I9" s="87" t="str">
        <f t="shared" ref="I9:I38" si="5">IF(H9=0,(IF(AC9=0,"",AC9)),AC9-H9)</f>
        <v/>
      </c>
      <c r="J9" s="88">
        <f t="shared" si="1"/>
        <v>8</v>
      </c>
      <c r="K9" s="59"/>
      <c r="L9" s="60"/>
      <c r="M9" s="61"/>
      <c r="N9" s="34"/>
      <c r="O9" s="35">
        <f>O8+1</f>
        <v>44257</v>
      </c>
      <c r="P9" s="36">
        <f t="shared" si="2"/>
        <v>44257</v>
      </c>
      <c r="Q9" s="36">
        <f t="shared" ref="Q9:Q38" si="6">EOMONTH($O$8,0)</f>
        <v>44286</v>
      </c>
      <c r="R9" s="36">
        <f t="shared" si="3"/>
        <v>1</v>
      </c>
      <c r="S9" s="36">
        <f t="shared" ref="S9:S38" si="7">IF(R9=1,O9,"")</f>
        <v>44257</v>
      </c>
      <c r="T9" s="37">
        <f t="shared" ref="T9:T38" si="8">S9</f>
        <v>44257</v>
      </c>
      <c r="U9" s="36">
        <f t="shared" ref="U9:U38" si="9">WEEKDAY(T9)</f>
        <v>3</v>
      </c>
      <c r="V9" s="36">
        <f t="shared" ref="V9:V38" si="10">IF(OR(U9=1,U9=7),1,0)</f>
        <v>0</v>
      </c>
      <c r="W9" s="36"/>
      <c r="X9" s="38">
        <f t="shared" ref="X9:X38" si="11">F9-E9</f>
        <v>0</v>
      </c>
      <c r="Y9" s="39">
        <f t="shared" ref="Y9:Y38" si="12">HOUR(X9)</f>
        <v>0</v>
      </c>
      <c r="Z9" s="36">
        <f t="shared" ref="Z9:Z38" si="13">MINUTE(X9)</f>
        <v>0</v>
      </c>
      <c r="AA9" s="40">
        <f t="shared" ref="AA9:AA38" si="14">Z9-G9</f>
        <v>0</v>
      </c>
      <c r="AB9" s="40">
        <f t="shared" ref="AB9:AB38" si="15">AA9/60*100</f>
        <v>0</v>
      </c>
      <c r="AC9" s="39">
        <f t="shared" ref="AC9:AC38" si="16">Y9+AB9/100</f>
        <v>0</v>
      </c>
      <c r="AD9" s="39"/>
      <c r="AE9" s="38">
        <v>0</v>
      </c>
      <c r="AF9" s="40">
        <v>15</v>
      </c>
      <c r="AG9" s="39" t="s">
        <v>41</v>
      </c>
      <c r="AH9" s="39"/>
      <c r="AI9" s="39"/>
      <c r="AJ9" s="39"/>
      <c r="AK9" s="39"/>
    </row>
    <row r="10" spans="2:37" ht="22.5" customHeight="1" x14ac:dyDescent="0.25">
      <c r="B10" s="11">
        <f t="shared" si="4"/>
        <v>44258</v>
      </c>
      <c r="C10" s="16"/>
      <c r="D10" s="13">
        <f t="shared" si="0"/>
        <v>8</v>
      </c>
      <c r="E10" s="19"/>
      <c r="F10" s="20"/>
      <c r="G10" s="21"/>
      <c r="H10" s="23"/>
      <c r="I10" s="87" t="str">
        <f t="shared" si="5"/>
        <v/>
      </c>
      <c r="J10" s="88">
        <f t="shared" si="1"/>
        <v>8</v>
      </c>
      <c r="K10" s="59"/>
      <c r="L10" s="60"/>
      <c r="M10" s="61"/>
      <c r="N10" s="34"/>
      <c r="O10" s="35">
        <f t="shared" ref="O10:O38" si="17">O9+1</f>
        <v>44258</v>
      </c>
      <c r="P10" s="36">
        <f t="shared" si="2"/>
        <v>44258</v>
      </c>
      <c r="Q10" s="36">
        <f t="shared" si="6"/>
        <v>44286</v>
      </c>
      <c r="R10" s="36">
        <f t="shared" si="3"/>
        <v>1</v>
      </c>
      <c r="S10" s="36">
        <f t="shared" si="7"/>
        <v>44258</v>
      </c>
      <c r="T10" s="37">
        <f t="shared" si="8"/>
        <v>44258</v>
      </c>
      <c r="U10" s="36">
        <f t="shared" si="9"/>
        <v>4</v>
      </c>
      <c r="V10" s="36">
        <f t="shared" si="10"/>
        <v>0</v>
      </c>
      <c r="W10" s="36"/>
      <c r="X10" s="38">
        <f t="shared" si="11"/>
        <v>0</v>
      </c>
      <c r="Y10" s="39">
        <f t="shared" si="12"/>
        <v>0</v>
      </c>
      <c r="Z10" s="36">
        <f t="shared" si="13"/>
        <v>0</v>
      </c>
      <c r="AA10" s="40">
        <f t="shared" si="14"/>
        <v>0</v>
      </c>
      <c r="AB10" s="40">
        <f t="shared" si="15"/>
        <v>0</v>
      </c>
      <c r="AC10" s="39">
        <f t="shared" si="16"/>
        <v>0</v>
      </c>
      <c r="AD10" s="39"/>
      <c r="AE10" s="38">
        <v>1.0416666666666666E-2</v>
      </c>
      <c r="AF10" s="40">
        <v>30</v>
      </c>
      <c r="AG10" s="39" t="s">
        <v>42</v>
      </c>
      <c r="AH10" s="39"/>
      <c r="AI10" s="39"/>
      <c r="AJ10" s="39"/>
      <c r="AK10" s="39"/>
    </row>
    <row r="11" spans="2:37" ht="22.5" customHeight="1" x14ac:dyDescent="0.25">
      <c r="B11" s="11">
        <f t="shared" si="4"/>
        <v>44259</v>
      </c>
      <c r="C11" s="16"/>
      <c r="D11" s="13">
        <f t="shared" si="0"/>
        <v>8</v>
      </c>
      <c r="E11" s="19"/>
      <c r="F11" s="20"/>
      <c r="G11" s="21"/>
      <c r="H11" s="23"/>
      <c r="I11" s="87" t="str">
        <f t="shared" si="5"/>
        <v/>
      </c>
      <c r="J11" s="88">
        <f t="shared" si="1"/>
        <v>8</v>
      </c>
      <c r="K11" s="59"/>
      <c r="L11" s="60"/>
      <c r="M11" s="61"/>
      <c r="N11" s="34"/>
      <c r="O11" s="35">
        <f t="shared" si="17"/>
        <v>44259</v>
      </c>
      <c r="P11" s="36">
        <f t="shared" si="2"/>
        <v>44259</v>
      </c>
      <c r="Q11" s="36">
        <f t="shared" si="6"/>
        <v>44286</v>
      </c>
      <c r="R11" s="36">
        <f t="shared" si="3"/>
        <v>1</v>
      </c>
      <c r="S11" s="36">
        <f t="shared" si="7"/>
        <v>44259</v>
      </c>
      <c r="T11" s="37">
        <f t="shared" si="8"/>
        <v>44259</v>
      </c>
      <c r="U11" s="36">
        <f t="shared" si="9"/>
        <v>5</v>
      </c>
      <c r="V11" s="36">
        <f t="shared" si="10"/>
        <v>0</v>
      </c>
      <c r="W11" s="36"/>
      <c r="X11" s="38">
        <f t="shared" si="11"/>
        <v>0</v>
      </c>
      <c r="Y11" s="39">
        <f t="shared" si="12"/>
        <v>0</v>
      </c>
      <c r="Z11" s="36">
        <f t="shared" si="13"/>
        <v>0</v>
      </c>
      <c r="AA11" s="40">
        <f t="shared" si="14"/>
        <v>0</v>
      </c>
      <c r="AB11" s="40">
        <f t="shared" si="15"/>
        <v>0</v>
      </c>
      <c r="AC11" s="39">
        <f t="shared" si="16"/>
        <v>0</v>
      </c>
      <c r="AD11" s="39"/>
      <c r="AE11" s="38">
        <v>2.0833333333333301E-2</v>
      </c>
      <c r="AF11" s="40">
        <v>45</v>
      </c>
      <c r="AG11" s="39" t="s">
        <v>43</v>
      </c>
      <c r="AH11" s="39"/>
      <c r="AI11" s="39"/>
      <c r="AJ11" s="39"/>
      <c r="AK11" s="39"/>
    </row>
    <row r="12" spans="2:37" ht="22.5" customHeight="1" x14ac:dyDescent="0.25">
      <c r="B12" s="11">
        <f t="shared" si="4"/>
        <v>44260</v>
      </c>
      <c r="C12" s="16"/>
      <c r="D12" s="13">
        <f t="shared" si="0"/>
        <v>8</v>
      </c>
      <c r="E12" s="19"/>
      <c r="F12" s="20"/>
      <c r="G12" s="21"/>
      <c r="H12" s="23"/>
      <c r="I12" s="87" t="str">
        <f t="shared" si="5"/>
        <v/>
      </c>
      <c r="J12" s="88">
        <f t="shared" si="1"/>
        <v>8</v>
      </c>
      <c r="K12" s="59"/>
      <c r="L12" s="60"/>
      <c r="M12" s="61"/>
      <c r="N12" s="34"/>
      <c r="O12" s="35">
        <f t="shared" si="17"/>
        <v>44260</v>
      </c>
      <c r="P12" s="36">
        <f t="shared" si="2"/>
        <v>44260</v>
      </c>
      <c r="Q12" s="36">
        <f t="shared" si="6"/>
        <v>44286</v>
      </c>
      <c r="R12" s="36">
        <f t="shared" si="3"/>
        <v>1</v>
      </c>
      <c r="S12" s="36">
        <f t="shared" si="7"/>
        <v>44260</v>
      </c>
      <c r="T12" s="37">
        <f t="shared" si="8"/>
        <v>44260</v>
      </c>
      <c r="U12" s="36">
        <f t="shared" si="9"/>
        <v>6</v>
      </c>
      <c r="V12" s="36">
        <f t="shared" si="10"/>
        <v>0</v>
      </c>
      <c r="W12" s="36"/>
      <c r="X12" s="38">
        <f t="shared" si="11"/>
        <v>0</v>
      </c>
      <c r="Y12" s="39">
        <f t="shared" si="12"/>
        <v>0</v>
      </c>
      <c r="Z12" s="36">
        <f t="shared" si="13"/>
        <v>0</v>
      </c>
      <c r="AA12" s="40">
        <f t="shared" si="14"/>
        <v>0</v>
      </c>
      <c r="AB12" s="40">
        <f t="shared" si="15"/>
        <v>0</v>
      </c>
      <c r="AC12" s="39">
        <f t="shared" si="16"/>
        <v>0</v>
      </c>
      <c r="AD12" s="39"/>
      <c r="AE12" s="38">
        <v>3.125E-2</v>
      </c>
      <c r="AF12" s="40">
        <v>60</v>
      </c>
      <c r="AG12" s="39" t="s">
        <v>44</v>
      </c>
      <c r="AH12" s="39"/>
      <c r="AI12" s="39"/>
      <c r="AJ12" s="39"/>
      <c r="AK12" s="39"/>
    </row>
    <row r="13" spans="2:37" ht="22.5" customHeight="1" x14ac:dyDescent="0.25">
      <c r="B13" s="11">
        <f t="shared" si="4"/>
        <v>44261</v>
      </c>
      <c r="C13" s="16"/>
      <c r="D13" s="13" t="str">
        <f t="shared" si="0"/>
        <v/>
      </c>
      <c r="E13" s="19"/>
      <c r="F13" s="20"/>
      <c r="G13" s="21"/>
      <c r="H13" s="23"/>
      <c r="I13" s="87" t="str">
        <f t="shared" si="5"/>
        <v/>
      </c>
      <c r="J13" s="88" t="str">
        <f t="shared" si="1"/>
        <v/>
      </c>
      <c r="K13" s="59"/>
      <c r="L13" s="60"/>
      <c r="M13" s="61"/>
      <c r="N13" s="34"/>
      <c r="O13" s="35">
        <f t="shared" si="17"/>
        <v>44261</v>
      </c>
      <c r="P13" s="36">
        <f t="shared" si="2"/>
        <v>44261</v>
      </c>
      <c r="Q13" s="36">
        <f t="shared" si="6"/>
        <v>44286</v>
      </c>
      <c r="R13" s="36">
        <f t="shared" si="3"/>
        <v>1</v>
      </c>
      <c r="S13" s="36">
        <f t="shared" si="7"/>
        <v>44261</v>
      </c>
      <c r="T13" s="37">
        <f t="shared" si="8"/>
        <v>44261</v>
      </c>
      <c r="U13" s="36">
        <f t="shared" si="9"/>
        <v>7</v>
      </c>
      <c r="V13" s="36">
        <f t="shared" si="10"/>
        <v>1</v>
      </c>
      <c r="W13" s="36"/>
      <c r="X13" s="38">
        <f t="shared" si="11"/>
        <v>0</v>
      </c>
      <c r="Y13" s="39">
        <f t="shared" si="12"/>
        <v>0</v>
      </c>
      <c r="Z13" s="36">
        <f t="shared" si="13"/>
        <v>0</v>
      </c>
      <c r="AA13" s="40">
        <f t="shared" si="14"/>
        <v>0</v>
      </c>
      <c r="AB13" s="40">
        <f t="shared" si="15"/>
        <v>0</v>
      </c>
      <c r="AC13" s="39">
        <f t="shared" si="16"/>
        <v>0</v>
      </c>
      <c r="AD13" s="39"/>
      <c r="AE13" s="38">
        <v>4.1666666666666699E-2</v>
      </c>
      <c r="AF13" s="39"/>
      <c r="AG13" s="39" t="s">
        <v>45</v>
      </c>
      <c r="AH13" s="39"/>
      <c r="AI13" s="39"/>
      <c r="AJ13" s="39"/>
      <c r="AK13" s="39"/>
    </row>
    <row r="14" spans="2:37" ht="22.5" customHeight="1" x14ac:dyDescent="0.25">
      <c r="B14" s="11">
        <f t="shared" si="4"/>
        <v>44262</v>
      </c>
      <c r="C14" s="16"/>
      <c r="D14" s="13" t="str">
        <f t="shared" si="0"/>
        <v/>
      </c>
      <c r="E14" s="19"/>
      <c r="F14" s="20"/>
      <c r="G14" s="21"/>
      <c r="H14" s="23"/>
      <c r="I14" s="87" t="str">
        <f t="shared" si="5"/>
        <v/>
      </c>
      <c r="J14" s="88" t="str">
        <f t="shared" si="1"/>
        <v/>
      </c>
      <c r="K14" s="59"/>
      <c r="L14" s="60"/>
      <c r="M14" s="61"/>
      <c r="N14" s="34"/>
      <c r="O14" s="35">
        <f t="shared" si="17"/>
        <v>44262</v>
      </c>
      <c r="P14" s="36">
        <f t="shared" si="2"/>
        <v>44262</v>
      </c>
      <c r="Q14" s="36">
        <f t="shared" si="6"/>
        <v>44286</v>
      </c>
      <c r="R14" s="36">
        <f t="shared" si="3"/>
        <v>1</v>
      </c>
      <c r="S14" s="36">
        <f t="shared" si="7"/>
        <v>44262</v>
      </c>
      <c r="T14" s="37">
        <f t="shared" si="8"/>
        <v>44262</v>
      </c>
      <c r="U14" s="36">
        <f t="shared" si="9"/>
        <v>1</v>
      </c>
      <c r="V14" s="36">
        <f t="shared" si="10"/>
        <v>1</v>
      </c>
      <c r="W14" s="36"/>
      <c r="X14" s="38">
        <f t="shared" si="11"/>
        <v>0</v>
      </c>
      <c r="Y14" s="39">
        <f t="shared" si="12"/>
        <v>0</v>
      </c>
      <c r="Z14" s="36">
        <f t="shared" si="13"/>
        <v>0</v>
      </c>
      <c r="AA14" s="40">
        <f t="shared" si="14"/>
        <v>0</v>
      </c>
      <c r="AB14" s="40">
        <f t="shared" si="15"/>
        <v>0</v>
      </c>
      <c r="AC14" s="39">
        <f t="shared" si="16"/>
        <v>0</v>
      </c>
      <c r="AD14" s="39"/>
      <c r="AE14" s="38">
        <v>5.2083333333333301E-2</v>
      </c>
      <c r="AF14" s="39"/>
      <c r="AG14" s="39" t="s">
        <v>46</v>
      </c>
      <c r="AH14" s="39"/>
      <c r="AI14" s="39"/>
      <c r="AJ14" s="39"/>
      <c r="AK14" s="39"/>
    </row>
    <row r="15" spans="2:37" ht="22.5" customHeight="1" x14ac:dyDescent="0.25">
      <c r="B15" s="11">
        <f t="shared" si="4"/>
        <v>44263</v>
      </c>
      <c r="C15" s="16"/>
      <c r="D15" s="13">
        <f t="shared" si="0"/>
        <v>8</v>
      </c>
      <c r="E15" s="19"/>
      <c r="F15" s="20"/>
      <c r="G15" s="21"/>
      <c r="H15" s="23"/>
      <c r="I15" s="87" t="str">
        <f t="shared" si="5"/>
        <v/>
      </c>
      <c r="J15" s="88">
        <f t="shared" si="1"/>
        <v>8</v>
      </c>
      <c r="K15" s="59"/>
      <c r="L15" s="60"/>
      <c r="M15" s="61"/>
      <c r="N15" s="34"/>
      <c r="O15" s="35">
        <f t="shared" si="17"/>
        <v>44263</v>
      </c>
      <c r="P15" s="36">
        <f t="shared" si="2"/>
        <v>44263</v>
      </c>
      <c r="Q15" s="36">
        <f t="shared" si="6"/>
        <v>44286</v>
      </c>
      <c r="R15" s="36">
        <f t="shared" si="3"/>
        <v>1</v>
      </c>
      <c r="S15" s="36">
        <f t="shared" si="7"/>
        <v>44263</v>
      </c>
      <c r="T15" s="37">
        <f t="shared" si="8"/>
        <v>44263</v>
      </c>
      <c r="U15" s="36">
        <f t="shared" si="9"/>
        <v>2</v>
      </c>
      <c r="V15" s="36">
        <f t="shared" si="10"/>
        <v>0</v>
      </c>
      <c r="W15" s="36"/>
      <c r="X15" s="38">
        <f t="shared" si="11"/>
        <v>0</v>
      </c>
      <c r="Y15" s="39">
        <f t="shared" si="12"/>
        <v>0</v>
      </c>
      <c r="Z15" s="36">
        <f t="shared" si="13"/>
        <v>0</v>
      </c>
      <c r="AA15" s="40">
        <f t="shared" si="14"/>
        <v>0</v>
      </c>
      <c r="AB15" s="40">
        <f t="shared" si="15"/>
        <v>0</v>
      </c>
      <c r="AC15" s="39">
        <f t="shared" si="16"/>
        <v>0</v>
      </c>
      <c r="AD15" s="39"/>
      <c r="AE15" s="38">
        <v>6.25E-2</v>
      </c>
      <c r="AF15" s="39"/>
      <c r="AG15" s="39" t="s">
        <v>47</v>
      </c>
      <c r="AH15" s="39"/>
      <c r="AI15" s="39"/>
      <c r="AJ15" s="39"/>
      <c r="AK15" s="39"/>
    </row>
    <row r="16" spans="2:37" ht="22.5" customHeight="1" x14ac:dyDescent="0.25">
      <c r="B16" s="11">
        <f t="shared" si="4"/>
        <v>44264</v>
      </c>
      <c r="C16" s="16"/>
      <c r="D16" s="13">
        <f t="shared" si="0"/>
        <v>8</v>
      </c>
      <c r="E16" s="19"/>
      <c r="F16" s="20"/>
      <c r="G16" s="21"/>
      <c r="H16" s="23"/>
      <c r="I16" s="87" t="str">
        <f t="shared" si="5"/>
        <v/>
      </c>
      <c r="J16" s="88">
        <f t="shared" si="1"/>
        <v>8</v>
      </c>
      <c r="K16" s="59"/>
      <c r="L16" s="60"/>
      <c r="M16" s="61"/>
      <c r="N16" s="34"/>
      <c r="O16" s="35">
        <f t="shared" si="17"/>
        <v>44264</v>
      </c>
      <c r="P16" s="36">
        <f t="shared" si="2"/>
        <v>44264</v>
      </c>
      <c r="Q16" s="36">
        <f t="shared" si="6"/>
        <v>44286</v>
      </c>
      <c r="R16" s="36">
        <f t="shared" si="3"/>
        <v>1</v>
      </c>
      <c r="S16" s="36">
        <f t="shared" si="7"/>
        <v>44264</v>
      </c>
      <c r="T16" s="37">
        <f t="shared" si="8"/>
        <v>44264</v>
      </c>
      <c r="U16" s="36">
        <f t="shared" si="9"/>
        <v>3</v>
      </c>
      <c r="V16" s="36">
        <f t="shared" si="10"/>
        <v>0</v>
      </c>
      <c r="W16" s="36"/>
      <c r="X16" s="38">
        <f t="shared" si="11"/>
        <v>0</v>
      </c>
      <c r="Y16" s="39">
        <f t="shared" si="12"/>
        <v>0</v>
      </c>
      <c r="Z16" s="36">
        <f t="shared" si="13"/>
        <v>0</v>
      </c>
      <c r="AA16" s="40">
        <f t="shared" si="14"/>
        <v>0</v>
      </c>
      <c r="AB16" s="40">
        <f t="shared" si="15"/>
        <v>0</v>
      </c>
      <c r="AC16" s="39">
        <f t="shared" si="16"/>
        <v>0</v>
      </c>
      <c r="AD16" s="39"/>
      <c r="AE16" s="38">
        <v>7.2916666666666699E-2</v>
      </c>
      <c r="AF16" s="39"/>
      <c r="AG16" s="39" t="s">
        <v>48</v>
      </c>
      <c r="AH16" s="39"/>
      <c r="AI16" s="39"/>
      <c r="AJ16" s="39"/>
      <c r="AK16" s="39"/>
    </row>
    <row r="17" spans="2:37" ht="22.5" customHeight="1" x14ac:dyDescent="0.25">
      <c r="B17" s="11">
        <f t="shared" si="4"/>
        <v>44265</v>
      </c>
      <c r="C17" s="16"/>
      <c r="D17" s="13">
        <f t="shared" si="0"/>
        <v>8</v>
      </c>
      <c r="E17" s="19"/>
      <c r="F17" s="20"/>
      <c r="G17" s="21"/>
      <c r="H17" s="23"/>
      <c r="I17" s="87" t="str">
        <f t="shared" si="5"/>
        <v/>
      </c>
      <c r="J17" s="88">
        <f t="shared" si="1"/>
        <v>8</v>
      </c>
      <c r="K17" s="59"/>
      <c r="L17" s="60"/>
      <c r="M17" s="61"/>
      <c r="N17" s="34"/>
      <c r="O17" s="35">
        <f t="shared" si="17"/>
        <v>44265</v>
      </c>
      <c r="P17" s="36">
        <f t="shared" si="2"/>
        <v>44265</v>
      </c>
      <c r="Q17" s="36">
        <f t="shared" si="6"/>
        <v>44286</v>
      </c>
      <c r="R17" s="36">
        <f t="shared" si="3"/>
        <v>1</v>
      </c>
      <c r="S17" s="36">
        <f t="shared" si="7"/>
        <v>44265</v>
      </c>
      <c r="T17" s="37">
        <f t="shared" si="8"/>
        <v>44265</v>
      </c>
      <c r="U17" s="36">
        <f t="shared" si="9"/>
        <v>4</v>
      </c>
      <c r="V17" s="36">
        <f t="shared" si="10"/>
        <v>0</v>
      </c>
      <c r="W17" s="36"/>
      <c r="X17" s="38">
        <f t="shared" si="11"/>
        <v>0</v>
      </c>
      <c r="Y17" s="39">
        <f t="shared" si="12"/>
        <v>0</v>
      </c>
      <c r="Z17" s="36">
        <f t="shared" si="13"/>
        <v>0</v>
      </c>
      <c r="AA17" s="40">
        <f t="shared" si="14"/>
        <v>0</v>
      </c>
      <c r="AB17" s="40">
        <f t="shared" si="15"/>
        <v>0</v>
      </c>
      <c r="AC17" s="39">
        <f t="shared" si="16"/>
        <v>0</v>
      </c>
      <c r="AD17" s="39"/>
      <c r="AE17" s="38">
        <v>8.3333333333333301E-2</v>
      </c>
      <c r="AF17" s="39"/>
      <c r="AG17" s="39"/>
      <c r="AH17" s="39"/>
      <c r="AI17" s="39"/>
      <c r="AJ17" s="39"/>
      <c r="AK17" s="39"/>
    </row>
    <row r="18" spans="2:37" ht="22.5" customHeight="1" x14ac:dyDescent="0.25">
      <c r="B18" s="11">
        <f t="shared" si="4"/>
        <v>44266</v>
      </c>
      <c r="C18" s="16"/>
      <c r="D18" s="13">
        <f t="shared" si="0"/>
        <v>8</v>
      </c>
      <c r="E18" s="19"/>
      <c r="F18" s="20"/>
      <c r="G18" s="21"/>
      <c r="H18" s="23"/>
      <c r="I18" s="87" t="str">
        <f t="shared" si="5"/>
        <v/>
      </c>
      <c r="J18" s="88">
        <f t="shared" si="1"/>
        <v>8</v>
      </c>
      <c r="K18" s="59"/>
      <c r="L18" s="60"/>
      <c r="M18" s="61"/>
      <c r="N18" s="34"/>
      <c r="O18" s="35">
        <f t="shared" si="17"/>
        <v>44266</v>
      </c>
      <c r="P18" s="36">
        <f t="shared" si="2"/>
        <v>44266</v>
      </c>
      <c r="Q18" s="36">
        <f t="shared" si="6"/>
        <v>44286</v>
      </c>
      <c r="R18" s="36">
        <f t="shared" si="3"/>
        <v>1</v>
      </c>
      <c r="S18" s="36">
        <f t="shared" si="7"/>
        <v>44266</v>
      </c>
      <c r="T18" s="37">
        <f t="shared" si="8"/>
        <v>44266</v>
      </c>
      <c r="U18" s="36">
        <f t="shared" si="9"/>
        <v>5</v>
      </c>
      <c r="V18" s="36">
        <f t="shared" si="10"/>
        <v>0</v>
      </c>
      <c r="W18" s="36"/>
      <c r="X18" s="38">
        <f t="shared" si="11"/>
        <v>0</v>
      </c>
      <c r="Y18" s="39">
        <f t="shared" si="12"/>
        <v>0</v>
      </c>
      <c r="Z18" s="36">
        <f t="shared" si="13"/>
        <v>0</v>
      </c>
      <c r="AA18" s="40">
        <f t="shared" si="14"/>
        <v>0</v>
      </c>
      <c r="AB18" s="40">
        <f t="shared" si="15"/>
        <v>0</v>
      </c>
      <c r="AC18" s="39">
        <f t="shared" si="16"/>
        <v>0</v>
      </c>
      <c r="AD18" s="39"/>
      <c r="AE18" s="38">
        <v>9.375E-2</v>
      </c>
      <c r="AF18" s="39"/>
      <c r="AG18" s="39"/>
      <c r="AH18" s="39"/>
      <c r="AI18" s="39"/>
      <c r="AJ18" s="39"/>
      <c r="AK18" s="39"/>
    </row>
    <row r="19" spans="2:37" ht="22.5" customHeight="1" x14ac:dyDescent="0.25">
      <c r="B19" s="11">
        <f t="shared" si="4"/>
        <v>44267</v>
      </c>
      <c r="C19" s="16"/>
      <c r="D19" s="13">
        <f t="shared" si="0"/>
        <v>8</v>
      </c>
      <c r="E19" s="19"/>
      <c r="F19" s="20"/>
      <c r="G19" s="21"/>
      <c r="H19" s="23"/>
      <c r="I19" s="87" t="str">
        <f t="shared" si="5"/>
        <v/>
      </c>
      <c r="J19" s="88">
        <f t="shared" si="1"/>
        <v>8</v>
      </c>
      <c r="K19" s="59"/>
      <c r="L19" s="60"/>
      <c r="M19" s="61"/>
      <c r="N19" s="34"/>
      <c r="O19" s="35">
        <f t="shared" si="17"/>
        <v>44267</v>
      </c>
      <c r="P19" s="36">
        <f t="shared" si="2"/>
        <v>44267</v>
      </c>
      <c r="Q19" s="36">
        <f t="shared" si="6"/>
        <v>44286</v>
      </c>
      <c r="R19" s="36">
        <f t="shared" si="3"/>
        <v>1</v>
      </c>
      <c r="S19" s="36">
        <f t="shared" si="7"/>
        <v>44267</v>
      </c>
      <c r="T19" s="37">
        <f t="shared" si="8"/>
        <v>44267</v>
      </c>
      <c r="U19" s="36">
        <f t="shared" si="9"/>
        <v>6</v>
      </c>
      <c r="V19" s="36">
        <f t="shared" si="10"/>
        <v>0</v>
      </c>
      <c r="W19" s="36"/>
      <c r="X19" s="38">
        <f t="shared" si="11"/>
        <v>0</v>
      </c>
      <c r="Y19" s="39">
        <f t="shared" si="12"/>
        <v>0</v>
      </c>
      <c r="Z19" s="36">
        <f t="shared" si="13"/>
        <v>0</v>
      </c>
      <c r="AA19" s="40">
        <f t="shared" si="14"/>
        <v>0</v>
      </c>
      <c r="AB19" s="40">
        <f t="shared" si="15"/>
        <v>0</v>
      </c>
      <c r="AC19" s="39">
        <f t="shared" si="16"/>
        <v>0</v>
      </c>
      <c r="AD19" s="39"/>
      <c r="AE19" s="38">
        <v>0.104166666666667</v>
      </c>
      <c r="AF19" s="39"/>
      <c r="AG19" s="39"/>
      <c r="AH19" s="39"/>
      <c r="AI19" s="39"/>
      <c r="AJ19" s="39"/>
      <c r="AK19" s="39"/>
    </row>
    <row r="20" spans="2:37" ht="22.5" customHeight="1" x14ac:dyDescent="0.25">
      <c r="B20" s="11">
        <f t="shared" si="4"/>
        <v>44268</v>
      </c>
      <c r="C20" s="16"/>
      <c r="D20" s="13" t="str">
        <f t="shared" si="0"/>
        <v/>
      </c>
      <c r="E20" s="19"/>
      <c r="F20" s="20"/>
      <c r="G20" s="21"/>
      <c r="H20" s="23"/>
      <c r="I20" s="87" t="str">
        <f t="shared" si="5"/>
        <v/>
      </c>
      <c r="J20" s="88" t="str">
        <f t="shared" si="1"/>
        <v/>
      </c>
      <c r="K20" s="59"/>
      <c r="L20" s="60"/>
      <c r="M20" s="61"/>
      <c r="N20" s="34"/>
      <c r="O20" s="35">
        <f t="shared" si="17"/>
        <v>44268</v>
      </c>
      <c r="P20" s="36">
        <f t="shared" si="2"/>
        <v>44268</v>
      </c>
      <c r="Q20" s="36">
        <f t="shared" si="6"/>
        <v>44286</v>
      </c>
      <c r="R20" s="36">
        <f t="shared" si="3"/>
        <v>1</v>
      </c>
      <c r="S20" s="36">
        <f t="shared" si="7"/>
        <v>44268</v>
      </c>
      <c r="T20" s="37">
        <f t="shared" si="8"/>
        <v>44268</v>
      </c>
      <c r="U20" s="36">
        <f t="shared" si="9"/>
        <v>7</v>
      </c>
      <c r="V20" s="36">
        <f t="shared" si="10"/>
        <v>1</v>
      </c>
      <c r="W20" s="36"/>
      <c r="X20" s="38">
        <f t="shared" si="11"/>
        <v>0</v>
      </c>
      <c r="Y20" s="39">
        <f t="shared" si="12"/>
        <v>0</v>
      </c>
      <c r="Z20" s="36">
        <f t="shared" si="13"/>
        <v>0</v>
      </c>
      <c r="AA20" s="40">
        <f t="shared" si="14"/>
        <v>0</v>
      </c>
      <c r="AB20" s="40">
        <f t="shared" si="15"/>
        <v>0</v>
      </c>
      <c r="AC20" s="39">
        <f t="shared" si="16"/>
        <v>0</v>
      </c>
      <c r="AD20" s="39"/>
      <c r="AE20" s="38">
        <v>0.114583333333333</v>
      </c>
      <c r="AF20" s="39"/>
      <c r="AG20" s="39"/>
      <c r="AH20" s="39"/>
      <c r="AI20" s="39"/>
      <c r="AJ20" s="39"/>
      <c r="AK20" s="39"/>
    </row>
    <row r="21" spans="2:37" ht="22.5" customHeight="1" x14ac:dyDescent="0.25">
      <c r="B21" s="11">
        <f t="shared" si="4"/>
        <v>44269</v>
      </c>
      <c r="C21" s="16"/>
      <c r="D21" s="13" t="str">
        <f t="shared" si="0"/>
        <v/>
      </c>
      <c r="E21" s="19"/>
      <c r="F21" s="20"/>
      <c r="G21" s="21"/>
      <c r="H21" s="23"/>
      <c r="I21" s="87" t="str">
        <f t="shared" si="5"/>
        <v/>
      </c>
      <c r="J21" s="88" t="str">
        <f t="shared" si="1"/>
        <v/>
      </c>
      <c r="K21" s="59"/>
      <c r="L21" s="60"/>
      <c r="M21" s="61"/>
      <c r="N21" s="34"/>
      <c r="O21" s="35">
        <f t="shared" si="17"/>
        <v>44269</v>
      </c>
      <c r="P21" s="36">
        <f t="shared" si="2"/>
        <v>44269</v>
      </c>
      <c r="Q21" s="36">
        <f t="shared" si="6"/>
        <v>44286</v>
      </c>
      <c r="R21" s="36">
        <f t="shared" si="3"/>
        <v>1</v>
      </c>
      <c r="S21" s="36">
        <f t="shared" si="7"/>
        <v>44269</v>
      </c>
      <c r="T21" s="37">
        <f t="shared" si="8"/>
        <v>44269</v>
      </c>
      <c r="U21" s="36">
        <f t="shared" si="9"/>
        <v>1</v>
      </c>
      <c r="V21" s="36">
        <f t="shared" si="10"/>
        <v>1</v>
      </c>
      <c r="W21" s="36"/>
      <c r="X21" s="38">
        <f t="shared" si="11"/>
        <v>0</v>
      </c>
      <c r="Y21" s="39">
        <f t="shared" si="12"/>
        <v>0</v>
      </c>
      <c r="Z21" s="36">
        <f t="shared" si="13"/>
        <v>0</v>
      </c>
      <c r="AA21" s="40">
        <f t="shared" si="14"/>
        <v>0</v>
      </c>
      <c r="AB21" s="40">
        <f t="shared" si="15"/>
        <v>0</v>
      </c>
      <c r="AC21" s="39">
        <f t="shared" si="16"/>
        <v>0</v>
      </c>
      <c r="AD21" s="39"/>
      <c r="AE21" s="38">
        <v>0.125</v>
      </c>
      <c r="AF21" s="39"/>
      <c r="AG21" s="39"/>
      <c r="AH21" s="39"/>
      <c r="AI21" s="39"/>
      <c r="AJ21" s="39"/>
      <c r="AK21" s="39"/>
    </row>
    <row r="22" spans="2:37" ht="22.5" customHeight="1" x14ac:dyDescent="0.25">
      <c r="B22" s="11">
        <f t="shared" si="4"/>
        <v>44270</v>
      </c>
      <c r="C22" s="16"/>
      <c r="D22" s="13">
        <f t="shared" si="0"/>
        <v>8</v>
      </c>
      <c r="E22" s="19"/>
      <c r="F22" s="20"/>
      <c r="G22" s="21"/>
      <c r="H22" s="23"/>
      <c r="I22" s="87" t="str">
        <f t="shared" si="5"/>
        <v/>
      </c>
      <c r="J22" s="88">
        <f t="shared" si="1"/>
        <v>8</v>
      </c>
      <c r="K22" s="59"/>
      <c r="L22" s="60"/>
      <c r="M22" s="61"/>
      <c r="N22" s="34"/>
      <c r="O22" s="35">
        <f t="shared" si="17"/>
        <v>44270</v>
      </c>
      <c r="P22" s="36">
        <f t="shared" si="2"/>
        <v>44270</v>
      </c>
      <c r="Q22" s="36">
        <f t="shared" si="6"/>
        <v>44286</v>
      </c>
      <c r="R22" s="36">
        <f t="shared" si="3"/>
        <v>1</v>
      </c>
      <c r="S22" s="36">
        <f t="shared" si="7"/>
        <v>44270</v>
      </c>
      <c r="T22" s="37">
        <f t="shared" si="8"/>
        <v>44270</v>
      </c>
      <c r="U22" s="36">
        <f t="shared" si="9"/>
        <v>2</v>
      </c>
      <c r="V22" s="36">
        <f t="shared" si="10"/>
        <v>0</v>
      </c>
      <c r="W22" s="36"/>
      <c r="X22" s="38">
        <f t="shared" si="11"/>
        <v>0</v>
      </c>
      <c r="Y22" s="39">
        <f t="shared" si="12"/>
        <v>0</v>
      </c>
      <c r="Z22" s="36">
        <f t="shared" si="13"/>
        <v>0</v>
      </c>
      <c r="AA22" s="40">
        <f t="shared" si="14"/>
        <v>0</v>
      </c>
      <c r="AB22" s="40">
        <f t="shared" si="15"/>
        <v>0</v>
      </c>
      <c r="AC22" s="39">
        <f t="shared" si="16"/>
        <v>0</v>
      </c>
      <c r="AD22" s="39"/>
      <c r="AE22" s="38">
        <v>0.13541666666666699</v>
      </c>
      <c r="AF22" s="39"/>
      <c r="AG22" s="39"/>
      <c r="AH22" s="39"/>
      <c r="AI22" s="39"/>
      <c r="AJ22" s="39"/>
      <c r="AK22" s="39"/>
    </row>
    <row r="23" spans="2:37" ht="22.5" customHeight="1" x14ac:dyDescent="0.25">
      <c r="B23" s="11">
        <f t="shared" si="4"/>
        <v>44271</v>
      </c>
      <c r="C23" s="16"/>
      <c r="D23" s="13">
        <f t="shared" si="0"/>
        <v>8</v>
      </c>
      <c r="E23" s="19"/>
      <c r="F23" s="20"/>
      <c r="G23" s="21"/>
      <c r="H23" s="23"/>
      <c r="I23" s="87" t="str">
        <f t="shared" si="5"/>
        <v/>
      </c>
      <c r="J23" s="88">
        <f t="shared" si="1"/>
        <v>8</v>
      </c>
      <c r="K23" s="59"/>
      <c r="L23" s="60"/>
      <c r="M23" s="61"/>
      <c r="N23" s="34"/>
      <c r="O23" s="35">
        <f t="shared" si="17"/>
        <v>44271</v>
      </c>
      <c r="P23" s="36">
        <f t="shared" si="2"/>
        <v>44271</v>
      </c>
      <c r="Q23" s="36">
        <f t="shared" si="6"/>
        <v>44286</v>
      </c>
      <c r="R23" s="36">
        <f t="shared" si="3"/>
        <v>1</v>
      </c>
      <c r="S23" s="36">
        <f t="shared" si="7"/>
        <v>44271</v>
      </c>
      <c r="T23" s="37">
        <f t="shared" si="8"/>
        <v>44271</v>
      </c>
      <c r="U23" s="36">
        <f t="shared" si="9"/>
        <v>3</v>
      </c>
      <c r="V23" s="36">
        <f t="shared" si="10"/>
        <v>0</v>
      </c>
      <c r="W23" s="36"/>
      <c r="X23" s="38">
        <f t="shared" si="11"/>
        <v>0</v>
      </c>
      <c r="Y23" s="39">
        <f t="shared" si="12"/>
        <v>0</v>
      </c>
      <c r="Z23" s="36">
        <f t="shared" si="13"/>
        <v>0</v>
      </c>
      <c r="AA23" s="40">
        <f t="shared" si="14"/>
        <v>0</v>
      </c>
      <c r="AB23" s="40">
        <f t="shared" si="15"/>
        <v>0</v>
      </c>
      <c r="AC23" s="39">
        <f t="shared" si="16"/>
        <v>0</v>
      </c>
      <c r="AD23" s="39"/>
      <c r="AE23" s="38">
        <v>0.14583333333333301</v>
      </c>
      <c r="AF23" s="39"/>
      <c r="AG23" s="39"/>
      <c r="AH23" s="39"/>
      <c r="AI23" s="39"/>
      <c r="AJ23" s="39"/>
      <c r="AK23" s="39"/>
    </row>
    <row r="24" spans="2:37" ht="22.5" customHeight="1" x14ac:dyDescent="0.25">
      <c r="B24" s="11">
        <f t="shared" si="4"/>
        <v>44272</v>
      </c>
      <c r="C24" s="16"/>
      <c r="D24" s="13">
        <f t="shared" si="0"/>
        <v>8</v>
      </c>
      <c r="E24" s="19"/>
      <c r="F24" s="20"/>
      <c r="G24" s="21"/>
      <c r="H24" s="23"/>
      <c r="I24" s="87" t="str">
        <f t="shared" si="5"/>
        <v/>
      </c>
      <c r="J24" s="88">
        <f t="shared" si="1"/>
        <v>8</v>
      </c>
      <c r="K24" s="59"/>
      <c r="L24" s="60"/>
      <c r="M24" s="61"/>
      <c r="N24" s="34"/>
      <c r="O24" s="35">
        <f t="shared" si="17"/>
        <v>44272</v>
      </c>
      <c r="P24" s="36">
        <f t="shared" si="2"/>
        <v>44272</v>
      </c>
      <c r="Q24" s="36">
        <f t="shared" si="6"/>
        <v>44286</v>
      </c>
      <c r="R24" s="36">
        <f t="shared" si="3"/>
        <v>1</v>
      </c>
      <c r="S24" s="36">
        <f t="shared" si="7"/>
        <v>44272</v>
      </c>
      <c r="T24" s="37">
        <f t="shared" si="8"/>
        <v>44272</v>
      </c>
      <c r="U24" s="36">
        <f t="shared" si="9"/>
        <v>4</v>
      </c>
      <c r="V24" s="36">
        <f t="shared" si="10"/>
        <v>0</v>
      </c>
      <c r="W24" s="36"/>
      <c r="X24" s="38">
        <f t="shared" si="11"/>
        <v>0</v>
      </c>
      <c r="Y24" s="39">
        <f t="shared" si="12"/>
        <v>0</v>
      </c>
      <c r="Z24" s="36">
        <f t="shared" si="13"/>
        <v>0</v>
      </c>
      <c r="AA24" s="40">
        <f t="shared" si="14"/>
        <v>0</v>
      </c>
      <c r="AB24" s="40">
        <f t="shared" si="15"/>
        <v>0</v>
      </c>
      <c r="AC24" s="39">
        <f t="shared" si="16"/>
        <v>0</v>
      </c>
      <c r="AD24" s="39"/>
      <c r="AE24" s="38">
        <v>0.15625</v>
      </c>
      <c r="AF24" s="39"/>
      <c r="AG24" s="39"/>
      <c r="AH24" s="39"/>
      <c r="AI24" s="39"/>
      <c r="AJ24" s="39"/>
      <c r="AK24" s="39"/>
    </row>
    <row r="25" spans="2:37" ht="22.5" customHeight="1" x14ac:dyDescent="0.25">
      <c r="B25" s="11">
        <f t="shared" si="4"/>
        <v>44273</v>
      </c>
      <c r="C25" s="16"/>
      <c r="D25" s="13">
        <f t="shared" si="0"/>
        <v>8</v>
      </c>
      <c r="E25" s="19"/>
      <c r="F25" s="20"/>
      <c r="G25" s="21"/>
      <c r="H25" s="23"/>
      <c r="I25" s="87" t="str">
        <f t="shared" si="5"/>
        <v/>
      </c>
      <c r="J25" s="88">
        <f t="shared" si="1"/>
        <v>8</v>
      </c>
      <c r="K25" s="59"/>
      <c r="L25" s="60"/>
      <c r="M25" s="61"/>
      <c r="N25" s="34"/>
      <c r="O25" s="35">
        <f t="shared" si="17"/>
        <v>44273</v>
      </c>
      <c r="P25" s="36">
        <f t="shared" si="2"/>
        <v>44273</v>
      </c>
      <c r="Q25" s="36">
        <f t="shared" si="6"/>
        <v>44286</v>
      </c>
      <c r="R25" s="36">
        <f t="shared" si="3"/>
        <v>1</v>
      </c>
      <c r="S25" s="36">
        <f t="shared" si="7"/>
        <v>44273</v>
      </c>
      <c r="T25" s="37">
        <f t="shared" si="8"/>
        <v>44273</v>
      </c>
      <c r="U25" s="36">
        <f t="shared" si="9"/>
        <v>5</v>
      </c>
      <c r="V25" s="36">
        <f t="shared" si="10"/>
        <v>0</v>
      </c>
      <c r="W25" s="36"/>
      <c r="X25" s="38">
        <f t="shared" si="11"/>
        <v>0</v>
      </c>
      <c r="Y25" s="39">
        <f t="shared" si="12"/>
        <v>0</v>
      </c>
      <c r="Z25" s="36">
        <f t="shared" si="13"/>
        <v>0</v>
      </c>
      <c r="AA25" s="40">
        <f t="shared" si="14"/>
        <v>0</v>
      </c>
      <c r="AB25" s="40">
        <f t="shared" si="15"/>
        <v>0</v>
      </c>
      <c r="AC25" s="39">
        <f t="shared" si="16"/>
        <v>0</v>
      </c>
      <c r="AD25" s="39"/>
      <c r="AE25" s="38">
        <v>0.16666666666666699</v>
      </c>
      <c r="AF25" s="39"/>
      <c r="AG25" s="39"/>
      <c r="AH25" s="39"/>
      <c r="AI25" s="39"/>
      <c r="AJ25" s="39"/>
      <c r="AK25" s="39"/>
    </row>
    <row r="26" spans="2:37" ht="22.5" customHeight="1" x14ac:dyDescent="0.25">
      <c r="B26" s="11">
        <f t="shared" si="4"/>
        <v>44274</v>
      </c>
      <c r="C26" s="16"/>
      <c r="D26" s="13">
        <f t="shared" si="0"/>
        <v>8</v>
      </c>
      <c r="E26" s="19"/>
      <c r="F26" s="20"/>
      <c r="G26" s="21"/>
      <c r="H26" s="23"/>
      <c r="I26" s="87" t="str">
        <f t="shared" si="5"/>
        <v/>
      </c>
      <c r="J26" s="88">
        <f t="shared" si="1"/>
        <v>8</v>
      </c>
      <c r="K26" s="59"/>
      <c r="L26" s="60"/>
      <c r="M26" s="61"/>
      <c r="N26" s="34"/>
      <c r="O26" s="35">
        <f t="shared" si="17"/>
        <v>44274</v>
      </c>
      <c r="P26" s="36">
        <f t="shared" si="2"/>
        <v>44274</v>
      </c>
      <c r="Q26" s="36">
        <f t="shared" si="6"/>
        <v>44286</v>
      </c>
      <c r="R26" s="36">
        <f t="shared" si="3"/>
        <v>1</v>
      </c>
      <c r="S26" s="36">
        <f t="shared" si="7"/>
        <v>44274</v>
      </c>
      <c r="T26" s="37">
        <f t="shared" si="8"/>
        <v>44274</v>
      </c>
      <c r="U26" s="36">
        <f t="shared" si="9"/>
        <v>6</v>
      </c>
      <c r="V26" s="36">
        <f t="shared" si="10"/>
        <v>0</v>
      </c>
      <c r="W26" s="36"/>
      <c r="X26" s="38">
        <f t="shared" si="11"/>
        <v>0</v>
      </c>
      <c r="Y26" s="39">
        <f t="shared" si="12"/>
        <v>0</v>
      </c>
      <c r="Z26" s="36">
        <f t="shared" si="13"/>
        <v>0</v>
      </c>
      <c r="AA26" s="40">
        <f t="shared" si="14"/>
        <v>0</v>
      </c>
      <c r="AB26" s="40">
        <f t="shared" si="15"/>
        <v>0</v>
      </c>
      <c r="AC26" s="39">
        <f t="shared" si="16"/>
        <v>0</v>
      </c>
      <c r="AD26" s="39"/>
      <c r="AE26" s="38">
        <v>0.17708333333333301</v>
      </c>
      <c r="AF26" s="39"/>
      <c r="AG26" s="39"/>
      <c r="AH26" s="39"/>
      <c r="AI26" s="39"/>
      <c r="AJ26" s="39"/>
      <c r="AK26" s="39"/>
    </row>
    <row r="27" spans="2:37" ht="22.5" customHeight="1" x14ac:dyDescent="0.25">
      <c r="B27" s="11">
        <f t="shared" si="4"/>
        <v>44275</v>
      </c>
      <c r="C27" s="16"/>
      <c r="D27" s="13" t="str">
        <f t="shared" si="0"/>
        <v/>
      </c>
      <c r="E27" s="19"/>
      <c r="F27" s="20"/>
      <c r="G27" s="21"/>
      <c r="H27" s="23"/>
      <c r="I27" s="87" t="str">
        <f t="shared" si="5"/>
        <v/>
      </c>
      <c r="J27" s="88" t="str">
        <f t="shared" si="1"/>
        <v/>
      </c>
      <c r="K27" s="59"/>
      <c r="L27" s="60"/>
      <c r="M27" s="61"/>
      <c r="N27" s="34"/>
      <c r="O27" s="35">
        <f t="shared" si="17"/>
        <v>44275</v>
      </c>
      <c r="P27" s="36">
        <f t="shared" si="2"/>
        <v>44275</v>
      </c>
      <c r="Q27" s="36">
        <f t="shared" si="6"/>
        <v>44286</v>
      </c>
      <c r="R27" s="36">
        <f t="shared" si="3"/>
        <v>1</v>
      </c>
      <c r="S27" s="36">
        <f t="shared" si="7"/>
        <v>44275</v>
      </c>
      <c r="T27" s="37">
        <f t="shared" si="8"/>
        <v>44275</v>
      </c>
      <c r="U27" s="36">
        <f t="shared" si="9"/>
        <v>7</v>
      </c>
      <c r="V27" s="36">
        <f t="shared" si="10"/>
        <v>1</v>
      </c>
      <c r="W27" s="36"/>
      <c r="X27" s="38">
        <f t="shared" si="11"/>
        <v>0</v>
      </c>
      <c r="Y27" s="39">
        <f t="shared" si="12"/>
        <v>0</v>
      </c>
      <c r="Z27" s="36">
        <f t="shared" si="13"/>
        <v>0</v>
      </c>
      <c r="AA27" s="40">
        <f t="shared" si="14"/>
        <v>0</v>
      </c>
      <c r="AB27" s="40">
        <f t="shared" si="15"/>
        <v>0</v>
      </c>
      <c r="AC27" s="39">
        <f t="shared" si="16"/>
        <v>0</v>
      </c>
      <c r="AD27" s="39"/>
      <c r="AE27" s="38">
        <v>0.1875</v>
      </c>
      <c r="AF27" s="39"/>
      <c r="AG27" s="39"/>
      <c r="AH27" s="39"/>
      <c r="AI27" s="39"/>
      <c r="AJ27" s="39"/>
      <c r="AK27" s="39"/>
    </row>
    <row r="28" spans="2:37" ht="22.5" customHeight="1" x14ac:dyDescent="0.25">
      <c r="B28" s="11">
        <f t="shared" si="4"/>
        <v>44276</v>
      </c>
      <c r="C28" s="16"/>
      <c r="D28" s="13" t="str">
        <f t="shared" si="0"/>
        <v/>
      </c>
      <c r="E28" s="19"/>
      <c r="F28" s="20"/>
      <c r="G28" s="21"/>
      <c r="H28" s="23"/>
      <c r="I28" s="87" t="str">
        <f t="shared" si="5"/>
        <v/>
      </c>
      <c r="J28" s="88" t="str">
        <f t="shared" si="1"/>
        <v/>
      </c>
      <c r="K28" s="59"/>
      <c r="L28" s="60"/>
      <c r="M28" s="61"/>
      <c r="N28" s="34"/>
      <c r="O28" s="35">
        <f t="shared" si="17"/>
        <v>44276</v>
      </c>
      <c r="P28" s="36">
        <f t="shared" si="2"/>
        <v>44276</v>
      </c>
      <c r="Q28" s="36">
        <f t="shared" si="6"/>
        <v>44286</v>
      </c>
      <c r="R28" s="36">
        <f t="shared" si="3"/>
        <v>1</v>
      </c>
      <c r="S28" s="36">
        <f t="shared" si="7"/>
        <v>44276</v>
      </c>
      <c r="T28" s="37">
        <f t="shared" si="8"/>
        <v>44276</v>
      </c>
      <c r="U28" s="36">
        <f t="shared" si="9"/>
        <v>1</v>
      </c>
      <c r="V28" s="36">
        <f t="shared" si="10"/>
        <v>1</v>
      </c>
      <c r="W28" s="36"/>
      <c r="X28" s="38">
        <f t="shared" si="11"/>
        <v>0</v>
      </c>
      <c r="Y28" s="39">
        <f t="shared" si="12"/>
        <v>0</v>
      </c>
      <c r="Z28" s="36">
        <f t="shared" si="13"/>
        <v>0</v>
      </c>
      <c r="AA28" s="40">
        <f t="shared" si="14"/>
        <v>0</v>
      </c>
      <c r="AB28" s="40">
        <f t="shared" si="15"/>
        <v>0</v>
      </c>
      <c r="AC28" s="39">
        <f t="shared" si="16"/>
        <v>0</v>
      </c>
      <c r="AD28" s="39"/>
      <c r="AE28" s="38">
        <v>0.19791666666666699</v>
      </c>
      <c r="AF28" s="39"/>
      <c r="AG28" s="39"/>
      <c r="AH28" s="39"/>
      <c r="AI28" s="39"/>
      <c r="AJ28" s="39"/>
      <c r="AK28" s="39"/>
    </row>
    <row r="29" spans="2:37" ht="22.5" customHeight="1" x14ac:dyDescent="0.25">
      <c r="B29" s="11">
        <f t="shared" si="4"/>
        <v>44277</v>
      </c>
      <c r="C29" s="16"/>
      <c r="D29" s="13">
        <f t="shared" si="0"/>
        <v>8</v>
      </c>
      <c r="E29" s="19"/>
      <c r="F29" s="20"/>
      <c r="G29" s="21"/>
      <c r="H29" s="23"/>
      <c r="I29" s="87" t="str">
        <f t="shared" si="5"/>
        <v/>
      </c>
      <c r="J29" s="88">
        <f t="shared" si="1"/>
        <v>8</v>
      </c>
      <c r="K29" s="59"/>
      <c r="L29" s="60"/>
      <c r="M29" s="61"/>
      <c r="N29" s="34"/>
      <c r="O29" s="35">
        <f t="shared" si="17"/>
        <v>44277</v>
      </c>
      <c r="P29" s="36">
        <f t="shared" si="2"/>
        <v>44277</v>
      </c>
      <c r="Q29" s="36">
        <f t="shared" si="6"/>
        <v>44286</v>
      </c>
      <c r="R29" s="36">
        <f t="shared" si="3"/>
        <v>1</v>
      </c>
      <c r="S29" s="36">
        <f t="shared" si="7"/>
        <v>44277</v>
      </c>
      <c r="T29" s="37">
        <f t="shared" si="8"/>
        <v>44277</v>
      </c>
      <c r="U29" s="36">
        <f t="shared" si="9"/>
        <v>2</v>
      </c>
      <c r="V29" s="36">
        <f t="shared" si="10"/>
        <v>0</v>
      </c>
      <c r="W29" s="36"/>
      <c r="X29" s="38">
        <f t="shared" si="11"/>
        <v>0</v>
      </c>
      <c r="Y29" s="39">
        <f t="shared" si="12"/>
        <v>0</v>
      </c>
      <c r="Z29" s="36">
        <f t="shared" si="13"/>
        <v>0</v>
      </c>
      <c r="AA29" s="40">
        <f t="shared" si="14"/>
        <v>0</v>
      </c>
      <c r="AB29" s="40">
        <f t="shared" si="15"/>
        <v>0</v>
      </c>
      <c r="AC29" s="39">
        <f t="shared" si="16"/>
        <v>0</v>
      </c>
      <c r="AD29" s="39"/>
      <c r="AE29" s="38">
        <v>0.20833333333333301</v>
      </c>
      <c r="AF29" s="39"/>
      <c r="AG29" s="39"/>
      <c r="AH29" s="39"/>
      <c r="AI29" s="39"/>
      <c r="AJ29" s="39"/>
      <c r="AK29" s="39"/>
    </row>
    <row r="30" spans="2:37" ht="22.5" customHeight="1" x14ac:dyDescent="0.25">
      <c r="B30" s="11">
        <f t="shared" si="4"/>
        <v>44278</v>
      </c>
      <c r="C30" s="16"/>
      <c r="D30" s="13">
        <f t="shared" si="0"/>
        <v>8</v>
      </c>
      <c r="E30" s="19"/>
      <c r="F30" s="20"/>
      <c r="G30" s="21"/>
      <c r="H30" s="23"/>
      <c r="I30" s="87" t="str">
        <f t="shared" si="5"/>
        <v/>
      </c>
      <c r="J30" s="88">
        <f t="shared" si="1"/>
        <v>8</v>
      </c>
      <c r="K30" s="59"/>
      <c r="L30" s="60"/>
      <c r="M30" s="61"/>
      <c r="N30" s="34"/>
      <c r="O30" s="35">
        <f t="shared" si="17"/>
        <v>44278</v>
      </c>
      <c r="P30" s="36">
        <f t="shared" si="2"/>
        <v>44278</v>
      </c>
      <c r="Q30" s="36">
        <f t="shared" si="6"/>
        <v>44286</v>
      </c>
      <c r="R30" s="36">
        <f t="shared" si="3"/>
        <v>1</v>
      </c>
      <c r="S30" s="36">
        <f t="shared" si="7"/>
        <v>44278</v>
      </c>
      <c r="T30" s="37">
        <f t="shared" si="8"/>
        <v>44278</v>
      </c>
      <c r="U30" s="36">
        <f t="shared" si="9"/>
        <v>3</v>
      </c>
      <c r="V30" s="36">
        <f t="shared" si="10"/>
        <v>0</v>
      </c>
      <c r="W30" s="36"/>
      <c r="X30" s="38">
        <f t="shared" si="11"/>
        <v>0</v>
      </c>
      <c r="Y30" s="39">
        <f t="shared" si="12"/>
        <v>0</v>
      </c>
      <c r="Z30" s="36">
        <f t="shared" si="13"/>
        <v>0</v>
      </c>
      <c r="AA30" s="40">
        <f t="shared" si="14"/>
        <v>0</v>
      </c>
      <c r="AB30" s="40">
        <f t="shared" si="15"/>
        <v>0</v>
      </c>
      <c r="AC30" s="39">
        <f t="shared" si="16"/>
        <v>0</v>
      </c>
      <c r="AD30" s="39"/>
      <c r="AE30" s="38">
        <v>0.21875</v>
      </c>
      <c r="AF30" s="39"/>
      <c r="AG30" s="39"/>
      <c r="AH30" s="39"/>
      <c r="AI30" s="39"/>
      <c r="AJ30" s="39"/>
      <c r="AK30" s="39"/>
    </row>
    <row r="31" spans="2:37" ht="22.5" customHeight="1" x14ac:dyDescent="0.25">
      <c r="B31" s="11">
        <f t="shared" si="4"/>
        <v>44279</v>
      </c>
      <c r="C31" s="16"/>
      <c r="D31" s="13">
        <f t="shared" si="0"/>
        <v>8</v>
      </c>
      <c r="E31" s="19"/>
      <c r="F31" s="20"/>
      <c r="G31" s="21"/>
      <c r="H31" s="23"/>
      <c r="I31" s="87" t="str">
        <f t="shared" si="5"/>
        <v/>
      </c>
      <c r="J31" s="88">
        <f t="shared" si="1"/>
        <v>8</v>
      </c>
      <c r="K31" s="59"/>
      <c r="L31" s="60"/>
      <c r="M31" s="61"/>
      <c r="N31" s="34"/>
      <c r="O31" s="35">
        <f t="shared" si="17"/>
        <v>44279</v>
      </c>
      <c r="P31" s="36">
        <f t="shared" si="2"/>
        <v>44279</v>
      </c>
      <c r="Q31" s="36">
        <f t="shared" si="6"/>
        <v>44286</v>
      </c>
      <c r="R31" s="36">
        <f t="shared" si="3"/>
        <v>1</v>
      </c>
      <c r="S31" s="36">
        <f t="shared" si="7"/>
        <v>44279</v>
      </c>
      <c r="T31" s="37">
        <f t="shared" si="8"/>
        <v>44279</v>
      </c>
      <c r="U31" s="36">
        <f t="shared" si="9"/>
        <v>4</v>
      </c>
      <c r="V31" s="36">
        <f t="shared" si="10"/>
        <v>0</v>
      </c>
      <c r="W31" s="36"/>
      <c r="X31" s="38">
        <f t="shared" si="11"/>
        <v>0</v>
      </c>
      <c r="Y31" s="39">
        <f t="shared" si="12"/>
        <v>0</v>
      </c>
      <c r="Z31" s="36">
        <f t="shared" si="13"/>
        <v>0</v>
      </c>
      <c r="AA31" s="40">
        <f t="shared" si="14"/>
        <v>0</v>
      </c>
      <c r="AB31" s="40">
        <f t="shared" si="15"/>
        <v>0</v>
      </c>
      <c r="AC31" s="39">
        <f t="shared" si="16"/>
        <v>0</v>
      </c>
      <c r="AD31" s="39"/>
      <c r="AE31" s="38">
        <v>0.22916666666666699</v>
      </c>
      <c r="AF31" s="39"/>
      <c r="AG31" s="39"/>
      <c r="AH31" s="39"/>
      <c r="AI31" s="39"/>
      <c r="AJ31" s="39"/>
      <c r="AK31" s="39"/>
    </row>
    <row r="32" spans="2:37" ht="22.5" customHeight="1" x14ac:dyDescent="0.25">
      <c r="B32" s="11">
        <f t="shared" si="4"/>
        <v>44280</v>
      </c>
      <c r="C32" s="16"/>
      <c r="D32" s="13">
        <f t="shared" si="0"/>
        <v>8</v>
      </c>
      <c r="E32" s="19"/>
      <c r="F32" s="20"/>
      <c r="G32" s="21"/>
      <c r="H32" s="23"/>
      <c r="I32" s="87" t="str">
        <f t="shared" si="5"/>
        <v/>
      </c>
      <c r="J32" s="88">
        <f t="shared" si="1"/>
        <v>8</v>
      </c>
      <c r="K32" s="59"/>
      <c r="L32" s="60"/>
      <c r="M32" s="61"/>
      <c r="N32" s="34"/>
      <c r="O32" s="35">
        <f t="shared" si="17"/>
        <v>44280</v>
      </c>
      <c r="P32" s="36">
        <f t="shared" si="2"/>
        <v>44280</v>
      </c>
      <c r="Q32" s="36">
        <f t="shared" si="6"/>
        <v>44286</v>
      </c>
      <c r="R32" s="36">
        <f t="shared" si="3"/>
        <v>1</v>
      </c>
      <c r="S32" s="36">
        <f t="shared" si="7"/>
        <v>44280</v>
      </c>
      <c r="T32" s="37">
        <f t="shared" si="8"/>
        <v>44280</v>
      </c>
      <c r="U32" s="36">
        <f t="shared" si="9"/>
        <v>5</v>
      </c>
      <c r="V32" s="36">
        <f t="shared" si="10"/>
        <v>0</v>
      </c>
      <c r="W32" s="36"/>
      <c r="X32" s="38">
        <f t="shared" si="11"/>
        <v>0</v>
      </c>
      <c r="Y32" s="39">
        <f t="shared" si="12"/>
        <v>0</v>
      </c>
      <c r="Z32" s="36">
        <f t="shared" si="13"/>
        <v>0</v>
      </c>
      <c r="AA32" s="40">
        <f t="shared" si="14"/>
        <v>0</v>
      </c>
      <c r="AB32" s="40">
        <f t="shared" si="15"/>
        <v>0</v>
      </c>
      <c r="AC32" s="39">
        <f t="shared" si="16"/>
        <v>0</v>
      </c>
      <c r="AD32" s="39"/>
      <c r="AE32" s="38">
        <v>0.23958333333333401</v>
      </c>
      <c r="AF32" s="39"/>
      <c r="AG32" s="39"/>
      <c r="AH32" s="39"/>
      <c r="AI32" s="39"/>
      <c r="AJ32" s="39"/>
      <c r="AK32" s="39"/>
    </row>
    <row r="33" spans="2:37" ht="22.5" customHeight="1" x14ac:dyDescent="0.25">
      <c r="B33" s="11">
        <f t="shared" si="4"/>
        <v>44281</v>
      </c>
      <c r="C33" s="16"/>
      <c r="D33" s="13">
        <f t="shared" si="0"/>
        <v>8</v>
      </c>
      <c r="E33" s="19"/>
      <c r="F33" s="20"/>
      <c r="G33" s="21"/>
      <c r="H33" s="23"/>
      <c r="I33" s="87" t="str">
        <f t="shared" si="5"/>
        <v/>
      </c>
      <c r="J33" s="88">
        <f t="shared" si="1"/>
        <v>8</v>
      </c>
      <c r="K33" s="59"/>
      <c r="L33" s="60"/>
      <c r="M33" s="61"/>
      <c r="N33" s="34"/>
      <c r="O33" s="35">
        <f t="shared" si="17"/>
        <v>44281</v>
      </c>
      <c r="P33" s="36">
        <f t="shared" si="2"/>
        <v>44281</v>
      </c>
      <c r="Q33" s="36">
        <f t="shared" si="6"/>
        <v>44286</v>
      </c>
      <c r="R33" s="36">
        <f t="shared" si="3"/>
        <v>1</v>
      </c>
      <c r="S33" s="36">
        <f t="shared" si="7"/>
        <v>44281</v>
      </c>
      <c r="T33" s="37">
        <f t="shared" si="8"/>
        <v>44281</v>
      </c>
      <c r="U33" s="36">
        <f t="shared" si="9"/>
        <v>6</v>
      </c>
      <c r="V33" s="36">
        <f t="shared" si="10"/>
        <v>0</v>
      </c>
      <c r="W33" s="36"/>
      <c r="X33" s="38">
        <f t="shared" si="11"/>
        <v>0</v>
      </c>
      <c r="Y33" s="39">
        <f t="shared" si="12"/>
        <v>0</v>
      </c>
      <c r="Z33" s="36">
        <f t="shared" si="13"/>
        <v>0</v>
      </c>
      <c r="AA33" s="40">
        <f t="shared" si="14"/>
        <v>0</v>
      </c>
      <c r="AB33" s="40">
        <f t="shared" si="15"/>
        <v>0</v>
      </c>
      <c r="AC33" s="39">
        <f t="shared" si="16"/>
        <v>0</v>
      </c>
      <c r="AD33" s="39"/>
      <c r="AE33" s="38">
        <v>0.250000000000001</v>
      </c>
      <c r="AF33" s="39"/>
      <c r="AG33" s="39"/>
      <c r="AH33" s="39"/>
      <c r="AI33" s="39"/>
      <c r="AJ33" s="39"/>
      <c r="AK33" s="39"/>
    </row>
    <row r="34" spans="2:37" ht="22.5" customHeight="1" x14ac:dyDescent="0.25">
      <c r="B34" s="11">
        <f t="shared" si="4"/>
        <v>44282</v>
      </c>
      <c r="C34" s="16"/>
      <c r="D34" s="13" t="str">
        <f t="shared" si="0"/>
        <v/>
      </c>
      <c r="E34" s="19"/>
      <c r="F34" s="20"/>
      <c r="G34" s="21"/>
      <c r="H34" s="23"/>
      <c r="I34" s="87" t="str">
        <f t="shared" si="5"/>
        <v/>
      </c>
      <c r="J34" s="88" t="str">
        <f t="shared" si="1"/>
        <v/>
      </c>
      <c r="K34" s="59"/>
      <c r="L34" s="60"/>
      <c r="M34" s="61"/>
      <c r="N34" s="34"/>
      <c r="O34" s="35">
        <f t="shared" si="17"/>
        <v>44282</v>
      </c>
      <c r="P34" s="36">
        <f t="shared" si="2"/>
        <v>44282</v>
      </c>
      <c r="Q34" s="36">
        <f t="shared" si="6"/>
        <v>44286</v>
      </c>
      <c r="R34" s="36">
        <f t="shared" si="3"/>
        <v>1</v>
      </c>
      <c r="S34" s="36">
        <f t="shared" si="7"/>
        <v>44282</v>
      </c>
      <c r="T34" s="37">
        <f t="shared" si="8"/>
        <v>44282</v>
      </c>
      <c r="U34" s="36">
        <f t="shared" si="9"/>
        <v>7</v>
      </c>
      <c r="V34" s="36">
        <f t="shared" si="10"/>
        <v>1</v>
      </c>
      <c r="W34" s="36"/>
      <c r="X34" s="38">
        <f t="shared" si="11"/>
        <v>0</v>
      </c>
      <c r="Y34" s="39">
        <f t="shared" si="12"/>
        <v>0</v>
      </c>
      <c r="Z34" s="36">
        <f t="shared" si="13"/>
        <v>0</v>
      </c>
      <c r="AA34" s="40">
        <f t="shared" si="14"/>
        <v>0</v>
      </c>
      <c r="AB34" s="40">
        <f t="shared" si="15"/>
        <v>0</v>
      </c>
      <c r="AC34" s="39">
        <f t="shared" si="16"/>
        <v>0</v>
      </c>
      <c r="AD34" s="39"/>
      <c r="AE34" s="38">
        <v>0.26041666666666802</v>
      </c>
      <c r="AF34" s="39"/>
      <c r="AG34" s="39"/>
      <c r="AH34" s="39"/>
      <c r="AI34" s="39"/>
      <c r="AJ34" s="39"/>
      <c r="AK34" s="39"/>
    </row>
    <row r="35" spans="2:37" ht="22.5" customHeight="1" x14ac:dyDescent="0.25">
      <c r="B35" s="11">
        <f t="shared" si="4"/>
        <v>44283</v>
      </c>
      <c r="C35" s="16"/>
      <c r="D35" s="13" t="str">
        <f t="shared" si="0"/>
        <v/>
      </c>
      <c r="E35" s="19"/>
      <c r="F35" s="20"/>
      <c r="G35" s="21"/>
      <c r="H35" s="23"/>
      <c r="I35" s="87" t="str">
        <f t="shared" si="5"/>
        <v/>
      </c>
      <c r="J35" s="88" t="str">
        <f>IF(D35="","",IF(I35="",D35,IF(I35&gt;D35,0,D35-I35)))</f>
        <v/>
      </c>
      <c r="K35" s="59"/>
      <c r="L35" s="60"/>
      <c r="M35" s="61"/>
      <c r="N35" s="34"/>
      <c r="O35" s="35">
        <f t="shared" si="17"/>
        <v>44283</v>
      </c>
      <c r="P35" s="36">
        <f t="shared" si="2"/>
        <v>44283</v>
      </c>
      <c r="Q35" s="36">
        <f t="shared" si="6"/>
        <v>44286</v>
      </c>
      <c r="R35" s="36">
        <f t="shared" si="3"/>
        <v>1</v>
      </c>
      <c r="S35" s="36">
        <f t="shared" si="7"/>
        <v>44283</v>
      </c>
      <c r="T35" s="37">
        <f t="shared" si="8"/>
        <v>44283</v>
      </c>
      <c r="U35" s="36">
        <f t="shared" si="9"/>
        <v>1</v>
      </c>
      <c r="V35" s="36">
        <f t="shared" si="10"/>
        <v>1</v>
      </c>
      <c r="W35" s="36"/>
      <c r="X35" s="38">
        <f t="shared" si="11"/>
        <v>0</v>
      </c>
      <c r="Y35" s="39">
        <f t="shared" si="12"/>
        <v>0</v>
      </c>
      <c r="Z35" s="36">
        <f t="shared" si="13"/>
        <v>0</v>
      </c>
      <c r="AA35" s="40">
        <f t="shared" si="14"/>
        <v>0</v>
      </c>
      <c r="AB35" s="40">
        <f t="shared" si="15"/>
        <v>0</v>
      </c>
      <c r="AC35" s="39">
        <f t="shared" si="16"/>
        <v>0</v>
      </c>
      <c r="AD35" s="39"/>
      <c r="AE35" s="38">
        <v>0.27083333333333498</v>
      </c>
      <c r="AF35" s="39"/>
      <c r="AG35" s="39"/>
      <c r="AH35" s="39"/>
      <c r="AI35" s="39"/>
      <c r="AJ35" s="39"/>
      <c r="AK35" s="39"/>
    </row>
    <row r="36" spans="2:37" ht="22.5" customHeight="1" x14ac:dyDescent="0.25">
      <c r="B36" s="11">
        <f t="shared" si="4"/>
        <v>44284</v>
      </c>
      <c r="C36" s="16"/>
      <c r="D36" s="13">
        <f>IF(C36="",(IF(R36=1,IF(V36=0,$L$3/5,""),"")),IF(R36=1,C36,""))</f>
        <v>8</v>
      </c>
      <c r="E36" s="19"/>
      <c r="F36" s="20"/>
      <c r="G36" s="21"/>
      <c r="H36" s="23"/>
      <c r="I36" s="87" t="str">
        <f t="shared" si="5"/>
        <v/>
      </c>
      <c r="J36" s="88">
        <f t="shared" ref="J36:J38" si="18">IF(D36="","",IF(I36="",D36,IF(I36&gt;D36,0,D36-I36)))</f>
        <v>8</v>
      </c>
      <c r="K36" s="59"/>
      <c r="L36" s="60"/>
      <c r="M36" s="61"/>
      <c r="N36" s="34"/>
      <c r="O36" s="35">
        <f>DATE(K2,J2,29)</f>
        <v>44284</v>
      </c>
      <c r="P36" s="36">
        <f t="shared" si="2"/>
        <v>44284</v>
      </c>
      <c r="Q36" s="36">
        <f t="shared" si="6"/>
        <v>44286</v>
      </c>
      <c r="R36" s="36">
        <f t="shared" si="3"/>
        <v>1</v>
      </c>
      <c r="S36" s="36">
        <f t="shared" si="7"/>
        <v>44284</v>
      </c>
      <c r="T36" s="37">
        <f t="shared" si="8"/>
        <v>44284</v>
      </c>
      <c r="U36" s="36">
        <f t="shared" si="9"/>
        <v>2</v>
      </c>
      <c r="V36" s="36">
        <f t="shared" si="10"/>
        <v>0</v>
      </c>
      <c r="W36" s="36"/>
      <c r="X36" s="38">
        <f t="shared" si="11"/>
        <v>0</v>
      </c>
      <c r="Y36" s="39">
        <f t="shared" si="12"/>
        <v>0</v>
      </c>
      <c r="Z36" s="36">
        <f t="shared" si="13"/>
        <v>0</v>
      </c>
      <c r="AA36" s="40">
        <f t="shared" si="14"/>
        <v>0</v>
      </c>
      <c r="AB36" s="40">
        <f t="shared" si="15"/>
        <v>0</v>
      </c>
      <c r="AC36" s="39">
        <f t="shared" si="16"/>
        <v>0</v>
      </c>
      <c r="AD36" s="39"/>
      <c r="AE36" s="38">
        <v>0.281250000000002</v>
      </c>
      <c r="AF36" s="39"/>
      <c r="AG36" s="39"/>
      <c r="AH36" s="39"/>
      <c r="AI36" s="39"/>
      <c r="AJ36" s="39"/>
      <c r="AK36" s="39"/>
    </row>
    <row r="37" spans="2:37" ht="22.5" customHeight="1" x14ac:dyDescent="0.25">
      <c r="B37" s="11">
        <f t="shared" si="4"/>
        <v>44285</v>
      </c>
      <c r="C37" s="16"/>
      <c r="D37" s="13">
        <f t="shared" ref="D37:D38" si="19">IF(C37="",(IF(R37=1,IF(V37=0,$L$3/5,""),"")),IF(R37=1,C37,""))</f>
        <v>8</v>
      </c>
      <c r="E37" s="19"/>
      <c r="F37" s="20"/>
      <c r="G37" s="21"/>
      <c r="H37" s="23"/>
      <c r="I37" s="87" t="str">
        <f t="shared" si="5"/>
        <v/>
      </c>
      <c r="J37" s="88">
        <f t="shared" si="18"/>
        <v>8</v>
      </c>
      <c r="K37" s="59"/>
      <c r="L37" s="60"/>
      <c r="M37" s="61"/>
      <c r="N37" s="34"/>
      <c r="O37" s="35">
        <f t="shared" si="17"/>
        <v>44285</v>
      </c>
      <c r="P37" s="36">
        <f t="shared" si="2"/>
        <v>44285</v>
      </c>
      <c r="Q37" s="36">
        <f t="shared" si="6"/>
        <v>44286</v>
      </c>
      <c r="R37" s="36">
        <f t="shared" si="3"/>
        <v>1</v>
      </c>
      <c r="S37" s="36">
        <f t="shared" si="7"/>
        <v>44285</v>
      </c>
      <c r="T37" s="37">
        <f t="shared" si="8"/>
        <v>44285</v>
      </c>
      <c r="U37" s="36">
        <f t="shared" si="9"/>
        <v>3</v>
      </c>
      <c r="V37" s="36">
        <f t="shared" si="10"/>
        <v>0</v>
      </c>
      <c r="W37" s="36"/>
      <c r="X37" s="38">
        <f t="shared" si="11"/>
        <v>0</v>
      </c>
      <c r="Y37" s="39">
        <f t="shared" si="12"/>
        <v>0</v>
      </c>
      <c r="Z37" s="36">
        <f t="shared" si="13"/>
        <v>0</v>
      </c>
      <c r="AA37" s="40">
        <f t="shared" si="14"/>
        <v>0</v>
      </c>
      <c r="AB37" s="40">
        <f t="shared" si="15"/>
        <v>0</v>
      </c>
      <c r="AC37" s="39">
        <f t="shared" si="16"/>
        <v>0</v>
      </c>
      <c r="AD37" s="39"/>
      <c r="AE37" s="38">
        <v>0.29166666666666902</v>
      </c>
      <c r="AF37" s="39"/>
      <c r="AG37" s="39"/>
      <c r="AH37" s="39"/>
      <c r="AI37" s="39"/>
      <c r="AJ37" s="39"/>
      <c r="AK37" s="39"/>
    </row>
    <row r="38" spans="2:37" ht="22.5" customHeight="1" thickBot="1" x14ac:dyDescent="0.3">
      <c r="B38" s="11">
        <f t="shared" si="4"/>
        <v>44286</v>
      </c>
      <c r="C38" s="17"/>
      <c r="D38" s="57">
        <f t="shared" si="19"/>
        <v>8</v>
      </c>
      <c r="E38" s="19"/>
      <c r="F38" s="20"/>
      <c r="G38" s="21"/>
      <c r="H38" s="55"/>
      <c r="I38" s="89" t="str">
        <f t="shared" si="5"/>
        <v/>
      </c>
      <c r="J38" s="90">
        <f t="shared" si="18"/>
        <v>8</v>
      </c>
      <c r="K38" s="84"/>
      <c r="L38" s="85"/>
      <c r="M38" s="86"/>
      <c r="N38" s="34"/>
      <c r="O38" s="35">
        <f t="shared" si="17"/>
        <v>44286</v>
      </c>
      <c r="P38" s="36">
        <f t="shared" si="2"/>
        <v>44286</v>
      </c>
      <c r="Q38" s="36">
        <f t="shared" si="6"/>
        <v>44286</v>
      </c>
      <c r="R38" s="36">
        <f>IF(Q38&lt;P38,0,1)</f>
        <v>1</v>
      </c>
      <c r="S38" s="36">
        <f t="shared" si="7"/>
        <v>44286</v>
      </c>
      <c r="T38" s="37">
        <f t="shared" si="8"/>
        <v>44286</v>
      </c>
      <c r="U38" s="36">
        <f t="shared" si="9"/>
        <v>4</v>
      </c>
      <c r="V38" s="36">
        <f t="shared" si="10"/>
        <v>0</v>
      </c>
      <c r="W38" s="36"/>
      <c r="X38" s="38">
        <f t="shared" si="11"/>
        <v>0</v>
      </c>
      <c r="Y38" s="39">
        <f t="shared" si="12"/>
        <v>0</v>
      </c>
      <c r="Z38" s="36">
        <f t="shared" si="13"/>
        <v>0</v>
      </c>
      <c r="AA38" s="40">
        <f t="shared" si="14"/>
        <v>0</v>
      </c>
      <c r="AB38" s="40">
        <f t="shared" si="15"/>
        <v>0</v>
      </c>
      <c r="AC38" s="39">
        <f t="shared" si="16"/>
        <v>0</v>
      </c>
      <c r="AD38" s="39"/>
      <c r="AE38" s="38">
        <v>0.30208333333333598</v>
      </c>
      <c r="AF38" s="39"/>
      <c r="AG38" s="39"/>
      <c r="AH38" s="39"/>
      <c r="AI38" s="39"/>
      <c r="AJ38" s="39"/>
      <c r="AK38" s="39"/>
    </row>
    <row r="39" spans="2:37" ht="27" customHeight="1" thickTop="1" x14ac:dyDescent="0.25">
      <c r="B39" s="47"/>
      <c r="C39" s="48"/>
      <c r="D39" s="56">
        <f>SUM(D8:D38)</f>
        <v>184</v>
      </c>
      <c r="E39" s="68" t="s">
        <v>33</v>
      </c>
      <c r="F39" s="68"/>
      <c r="G39" s="68"/>
      <c r="H39" s="24"/>
      <c r="I39" s="53">
        <f>SUM(I8:I38)</f>
        <v>0</v>
      </c>
      <c r="J39" s="54">
        <f>SUM(J8:J38)</f>
        <v>184</v>
      </c>
      <c r="K39" s="69" t="s">
        <v>49</v>
      </c>
      <c r="L39" s="69"/>
      <c r="M39" s="70"/>
      <c r="AE39" s="38">
        <v>0.312500000000003</v>
      </c>
    </row>
    <row r="40" spans="2:37" ht="36.75" customHeight="1" x14ac:dyDescent="0.4">
      <c r="B40" s="33"/>
      <c r="C40" s="33"/>
      <c r="D40" s="63" t="s">
        <v>32</v>
      </c>
      <c r="E40" s="64"/>
      <c r="F40" s="64"/>
      <c r="G40" s="64"/>
      <c r="H40" s="29">
        <f>SUM(H8:H38)+H6</f>
        <v>0</v>
      </c>
      <c r="I40" s="28"/>
      <c r="J40" s="18"/>
      <c r="K40" s="69"/>
      <c r="L40" s="69"/>
      <c r="M40" s="70"/>
      <c r="AE40" s="38">
        <v>0.32291666666667002</v>
      </c>
    </row>
    <row r="41" spans="2:37" ht="15.75" customHeight="1" thickBot="1" x14ac:dyDescent="0.45">
      <c r="B41" s="33"/>
      <c r="C41" s="33"/>
      <c r="D41" s="41"/>
      <c r="E41" s="42"/>
      <c r="F41" s="42"/>
      <c r="G41" s="42"/>
      <c r="H41" s="42"/>
      <c r="I41" s="42"/>
      <c r="J41" s="42"/>
      <c r="K41" s="69"/>
      <c r="L41" s="69"/>
      <c r="M41" s="70"/>
      <c r="AE41" s="38">
        <v>0.33333333333333698</v>
      </c>
    </row>
    <row r="42" spans="2:37" ht="15" customHeight="1" thickTop="1" x14ac:dyDescent="0.25">
      <c r="B42" s="33"/>
      <c r="C42" s="33"/>
      <c r="D42" s="43"/>
      <c r="E42" s="43"/>
      <c r="F42" s="43"/>
      <c r="G42" s="43"/>
      <c r="H42" s="43"/>
      <c r="I42" s="43"/>
      <c r="J42" s="44"/>
      <c r="K42" s="69"/>
      <c r="L42" s="69"/>
      <c r="M42" s="70"/>
      <c r="AE42" s="38">
        <v>0.343750000000004</v>
      </c>
    </row>
    <row r="43" spans="2:37" ht="15.75" thickBot="1" x14ac:dyDescent="0.3">
      <c r="B43" s="33"/>
      <c r="C43" s="33"/>
      <c r="D43" s="45"/>
      <c r="E43" s="45"/>
      <c r="F43" s="45"/>
      <c r="G43" s="45"/>
      <c r="H43" s="45"/>
      <c r="I43" s="45"/>
      <c r="J43" s="46"/>
      <c r="K43" s="71"/>
      <c r="L43" s="71"/>
      <c r="M43" s="72"/>
      <c r="AE43" s="38">
        <v>0.35416666666667102</v>
      </c>
    </row>
    <row r="44" spans="2:37" ht="14.25" customHeight="1" thickTop="1" x14ac:dyDescent="0.25">
      <c r="B44" s="33"/>
      <c r="C44" s="33"/>
      <c r="D44" s="33"/>
      <c r="E44" s="67" t="s">
        <v>7</v>
      </c>
      <c r="F44" s="67"/>
      <c r="G44" s="67"/>
      <c r="H44" s="67"/>
      <c r="I44" s="67"/>
      <c r="J44" s="33"/>
      <c r="K44" s="33"/>
      <c r="L44" s="33"/>
      <c r="M44" s="49" t="s">
        <v>38</v>
      </c>
      <c r="AE44" s="38">
        <v>0.36458333333333798</v>
      </c>
    </row>
    <row r="45" spans="2:37" x14ac:dyDescent="0.25">
      <c r="B45" s="33"/>
      <c r="C45" s="33"/>
      <c r="D45" s="33"/>
      <c r="E45" s="33"/>
      <c r="F45" s="33"/>
      <c r="G45" s="34"/>
      <c r="H45" s="34"/>
      <c r="I45" s="33"/>
      <c r="J45" s="33"/>
      <c r="K45" s="33"/>
      <c r="L45" s="33"/>
      <c r="M45" s="33"/>
      <c r="AE45" s="38">
        <v>0.375000000000005</v>
      </c>
    </row>
    <row r="46" spans="2:37" x14ac:dyDescent="0.25"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AE46" s="38">
        <v>0.38541666666667201</v>
      </c>
    </row>
    <row r="47" spans="2:37" x14ac:dyDescent="0.25"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AE47" s="38">
        <v>0.39583333333333898</v>
      </c>
    </row>
    <row r="48" spans="2:37" x14ac:dyDescent="0.25"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AE48" s="38">
        <v>0.406250000000006</v>
      </c>
    </row>
    <row r="49" spans="2:31" x14ac:dyDescent="0.25"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AE49" s="38">
        <v>0.41666666666667301</v>
      </c>
    </row>
    <row r="50" spans="2:31" x14ac:dyDescent="0.25"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AE50" s="38">
        <v>0.42708333333333998</v>
      </c>
    </row>
    <row r="51" spans="2:31" x14ac:dyDescent="0.25"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AE51" s="38">
        <v>0.43750000000000699</v>
      </c>
    </row>
    <row r="52" spans="2:31" x14ac:dyDescent="0.25"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AE52" s="38">
        <v>0.44791666666667401</v>
      </c>
    </row>
    <row r="53" spans="2:31" x14ac:dyDescent="0.25"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AE53" s="38">
        <v>0.45833333333334098</v>
      </c>
    </row>
    <row r="54" spans="2:31" x14ac:dyDescent="0.25"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AE54" s="38">
        <v>0.46875000000000799</v>
      </c>
    </row>
    <row r="55" spans="2:31" x14ac:dyDescent="0.25"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AE55" s="38">
        <v>0.47916666666667501</v>
      </c>
    </row>
    <row r="56" spans="2:31" x14ac:dyDescent="0.25"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AE56" s="38">
        <v>0.48958333333334197</v>
      </c>
    </row>
    <row r="57" spans="2:31" x14ac:dyDescent="0.25"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AE57" s="38">
        <v>0.50000000000000899</v>
      </c>
    </row>
    <row r="58" spans="2:31" x14ac:dyDescent="0.25"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AE58" s="38">
        <v>0.51041666666667596</v>
      </c>
    </row>
    <row r="59" spans="2:31" x14ac:dyDescent="0.25"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AE59" s="38">
        <v>0.52083333333334303</v>
      </c>
    </row>
    <row r="60" spans="2:31" x14ac:dyDescent="0.25"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AE60" s="38">
        <v>0.53125000000000999</v>
      </c>
    </row>
    <row r="61" spans="2:31" x14ac:dyDescent="0.25"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AE61" s="38">
        <v>0.54166666666667695</v>
      </c>
    </row>
    <row r="62" spans="2:31" x14ac:dyDescent="0.25"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AE62" s="38">
        <v>0.55208333333334403</v>
      </c>
    </row>
    <row r="63" spans="2:31" x14ac:dyDescent="0.25"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AE63" s="38">
        <v>0.56250000000001099</v>
      </c>
    </row>
    <row r="64" spans="2:31" x14ac:dyDescent="0.25"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AE64" s="38">
        <v>0.57291666666667795</v>
      </c>
    </row>
    <row r="65" spans="2:31" x14ac:dyDescent="0.25"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AE65" s="38">
        <v>0.58333333333334503</v>
      </c>
    </row>
    <row r="66" spans="2:31" x14ac:dyDescent="0.25"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AE66" s="38">
        <v>0.59375000000001199</v>
      </c>
    </row>
    <row r="67" spans="2:31" x14ac:dyDescent="0.25"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AE67" s="38">
        <v>0.60416666666667895</v>
      </c>
    </row>
    <row r="68" spans="2:31" x14ac:dyDescent="0.25"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AE68" s="38">
        <v>0.61458333333334603</v>
      </c>
    </row>
    <row r="69" spans="2:31" x14ac:dyDescent="0.25"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AE69" s="38">
        <v>0.62500000000001299</v>
      </c>
    </row>
    <row r="70" spans="2:31" x14ac:dyDescent="0.25"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AE70" s="38">
        <v>0.63541666666667995</v>
      </c>
    </row>
    <row r="71" spans="2:31" x14ac:dyDescent="0.25"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AE71" s="38">
        <v>0.64583333333334703</v>
      </c>
    </row>
    <row r="72" spans="2:31" x14ac:dyDescent="0.25"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AE72" s="38">
        <v>0.65625000000001399</v>
      </c>
    </row>
    <row r="73" spans="2:31" x14ac:dyDescent="0.25"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AE73" s="38">
        <v>0.66666666666668095</v>
      </c>
    </row>
    <row r="74" spans="2:31" x14ac:dyDescent="0.25"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AE74" s="38">
        <v>0.67708333333334803</v>
      </c>
    </row>
    <row r="75" spans="2:31" x14ac:dyDescent="0.25"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AE75" s="38">
        <v>0.68750000000001499</v>
      </c>
    </row>
    <row r="76" spans="2:31" x14ac:dyDescent="0.25"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AE76" s="38">
        <v>0.69791666666668195</v>
      </c>
    </row>
    <row r="77" spans="2:31" x14ac:dyDescent="0.25"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AE77" s="38">
        <v>0.70833333333334902</v>
      </c>
    </row>
    <row r="78" spans="2:31" x14ac:dyDescent="0.25"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AE78" s="38">
        <v>0.71875000000001599</v>
      </c>
    </row>
    <row r="79" spans="2:31" x14ac:dyDescent="0.25"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AE79" s="38">
        <v>0.72916666666668295</v>
      </c>
    </row>
    <row r="80" spans="2:31" x14ac:dyDescent="0.25"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AE80" s="38">
        <v>0.73958333333334902</v>
      </c>
    </row>
    <row r="81" spans="2:31" x14ac:dyDescent="0.25"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AE81" s="38">
        <v>0.75000000000001699</v>
      </c>
    </row>
    <row r="82" spans="2:31" x14ac:dyDescent="0.25"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AE82" s="38">
        <v>0.76041666666668395</v>
      </c>
    </row>
    <row r="83" spans="2:31" x14ac:dyDescent="0.25"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AE83" s="38">
        <v>0.77083333333335002</v>
      </c>
    </row>
    <row r="84" spans="2:31" x14ac:dyDescent="0.25"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AE84" s="38">
        <v>0.78125000000001799</v>
      </c>
    </row>
    <row r="85" spans="2:31" x14ac:dyDescent="0.25"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AE85" s="38">
        <v>0.79166666666668495</v>
      </c>
    </row>
    <row r="86" spans="2:31" x14ac:dyDescent="0.25"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AE86" s="38">
        <v>0.80208333333335102</v>
      </c>
    </row>
    <row r="87" spans="2:31" x14ac:dyDescent="0.25"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AE87" s="38">
        <v>0.81250000000001799</v>
      </c>
    </row>
    <row r="88" spans="2:31" x14ac:dyDescent="0.25"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AE88" s="38">
        <v>0.82291666666668495</v>
      </c>
    </row>
    <row r="89" spans="2:31" x14ac:dyDescent="0.25"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AE89" s="38">
        <v>0.83333333333335202</v>
      </c>
    </row>
    <row r="90" spans="2:31" x14ac:dyDescent="0.25"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AE90" s="38">
        <v>0.84375000000001898</v>
      </c>
    </row>
    <row r="91" spans="2:31" x14ac:dyDescent="0.25"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AE91" s="38">
        <v>0.85416666666668595</v>
      </c>
    </row>
    <row r="92" spans="2:31" x14ac:dyDescent="0.25"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AE92" s="38">
        <v>0.86458333333335302</v>
      </c>
    </row>
    <row r="93" spans="2:31" x14ac:dyDescent="0.25"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AE93" s="38">
        <v>0.87500000000001998</v>
      </c>
    </row>
    <row r="94" spans="2:31" x14ac:dyDescent="0.25"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AE94" s="38">
        <v>0.88541666666668695</v>
      </c>
    </row>
    <row r="95" spans="2:31" x14ac:dyDescent="0.25"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AE95" s="38">
        <v>0.89583333333335402</v>
      </c>
    </row>
    <row r="96" spans="2:31" x14ac:dyDescent="0.25"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AE96" s="38">
        <v>0.90625000000002098</v>
      </c>
    </row>
    <row r="97" spans="2:31" x14ac:dyDescent="0.25"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AE97" s="38">
        <v>0.91666666666668795</v>
      </c>
    </row>
    <row r="98" spans="2:31" x14ac:dyDescent="0.25"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AE98" s="38">
        <v>0.92708333333335502</v>
      </c>
    </row>
    <row r="99" spans="2:31" x14ac:dyDescent="0.25"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AE99" s="38">
        <v>0.93750000000002198</v>
      </c>
    </row>
    <row r="100" spans="2:31" x14ac:dyDescent="0.25"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AE100" s="38">
        <v>0.94791666666668895</v>
      </c>
    </row>
    <row r="101" spans="2:31" x14ac:dyDescent="0.25"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AE101" s="38">
        <v>0.95833333333335602</v>
      </c>
    </row>
    <row r="102" spans="2:31" x14ac:dyDescent="0.25"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AE102" s="38">
        <v>0.96875000000002298</v>
      </c>
    </row>
    <row r="103" spans="2:31" x14ac:dyDescent="0.25"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AE103" s="38">
        <v>0.97916666666669006</v>
      </c>
    </row>
    <row r="104" spans="2:31" x14ac:dyDescent="0.25"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AE104" s="38">
        <v>0.98958333333335702</v>
      </c>
    </row>
    <row r="105" spans="2:31" x14ac:dyDescent="0.25"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AE105" s="38"/>
    </row>
    <row r="106" spans="2:31" x14ac:dyDescent="0.25"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AE106" s="38"/>
    </row>
    <row r="107" spans="2:31" x14ac:dyDescent="0.25"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AE107" s="38"/>
    </row>
    <row r="108" spans="2:31" x14ac:dyDescent="0.25"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AE108" s="38"/>
    </row>
    <row r="109" spans="2:31" x14ac:dyDescent="0.25"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AE109" s="38"/>
    </row>
    <row r="110" spans="2:31" x14ac:dyDescent="0.25"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AE110" s="38"/>
    </row>
    <row r="111" spans="2:31" x14ac:dyDescent="0.25"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AE111" s="38"/>
    </row>
    <row r="112" spans="2:31" x14ac:dyDescent="0.25"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AE112" s="38"/>
    </row>
    <row r="113" spans="2:31" x14ac:dyDescent="0.25"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AE113" s="38"/>
    </row>
    <row r="114" spans="2:31" x14ac:dyDescent="0.25"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AE114" s="38"/>
    </row>
    <row r="115" spans="2:31" x14ac:dyDescent="0.25"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AE115" s="38"/>
    </row>
    <row r="116" spans="2:31" x14ac:dyDescent="0.25"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AE116" s="38"/>
    </row>
    <row r="117" spans="2:31" x14ac:dyDescent="0.25"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AE117" s="38"/>
    </row>
    <row r="118" spans="2:31" x14ac:dyDescent="0.25"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AE118" s="38"/>
    </row>
    <row r="119" spans="2:31" x14ac:dyDescent="0.25"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AE119" s="38"/>
    </row>
    <row r="120" spans="2:31" x14ac:dyDescent="0.25"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AE120" s="38"/>
    </row>
    <row r="121" spans="2:31" x14ac:dyDescent="0.25"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AE121" s="38"/>
    </row>
    <row r="122" spans="2:31" x14ac:dyDescent="0.25"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AE122" s="38"/>
    </row>
    <row r="123" spans="2:31" x14ac:dyDescent="0.25"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AE123" s="38"/>
    </row>
    <row r="124" spans="2:31" x14ac:dyDescent="0.25"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AE124" s="38"/>
    </row>
    <row r="125" spans="2:31" x14ac:dyDescent="0.25"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AE125" s="38"/>
    </row>
    <row r="126" spans="2:31" x14ac:dyDescent="0.25"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AE126" s="38"/>
    </row>
    <row r="127" spans="2:31" x14ac:dyDescent="0.25"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AE127" s="38"/>
    </row>
    <row r="128" spans="2:31" x14ac:dyDescent="0.25"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AE128" s="38"/>
    </row>
    <row r="129" spans="2:31" x14ac:dyDescent="0.25"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AE129" s="38"/>
    </row>
    <row r="130" spans="2:31" x14ac:dyDescent="0.25"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AE130" s="38"/>
    </row>
    <row r="131" spans="2:31" x14ac:dyDescent="0.25"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AE131" s="38"/>
    </row>
    <row r="132" spans="2:31" x14ac:dyDescent="0.25"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AE132" s="38"/>
    </row>
    <row r="133" spans="2:31" x14ac:dyDescent="0.25"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AE133" s="38"/>
    </row>
    <row r="134" spans="2:31" x14ac:dyDescent="0.25"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AE134" s="38"/>
    </row>
    <row r="135" spans="2:31" x14ac:dyDescent="0.25"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AE135" s="38"/>
    </row>
    <row r="136" spans="2:31" x14ac:dyDescent="0.25"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AE136" s="38"/>
    </row>
    <row r="137" spans="2:31" x14ac:dyDescent="0.25"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AE137" s="38"/>
    </row>
    <row r="138" spans="2:31" x14ac:dyDescent="0.25"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AE138" s="38"/>
    </row>
    <row r="139" spans="2:31" x14ac:dyDescent="0.25"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AE139" s="38"/>
    </row>
    <row r="140" spans="2:31" x14ac:dyDescent="0.25"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AE140" s="38"/>
    </row>
    <row r="141" spans="2:31" x14ac:dyDescent="0.25"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AE141" s="38"/>
    </row>
    <row r="142" spans="2:31" x14ac:dyDescent="0.25"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AE142" s="38"/>
    </row>
    <row r="143" spans="2:31" x14ac:dyDescent="0.25"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AE143" s="38"/>
    </row>
    <row r="144" spans="2:31" x14ac:dyDescent="0.25"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AE144" s="38"/>
    </row>
    <row r="145" spans="2:31" x14ac:dyDescent="0.25"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AE145" s="38"/>
    </row>
    <row r="146" spans="2:31" x14ac:dyDescent="0.25"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AE146" s="38"/>
    </row>
    <row r="147" spans="2:31" x14ac:dyDescent="0.25"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AE147" s="38"/>
    </row>
    <row r="148" spans="2:31" x14ac:dyDescent="0.25"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AE148" s="38"/>
    </row>
    <row r="149" spans="2:31" x14ac:dyDescent="0.25"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AE149" s="38"/>
    </row>
    <row r="150" spans="2:31" x14ac:dyDescent="0.25"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AE150" s="38"/>
    </row>
    <row r="151" spans="2:31" x14ac:dyDescent="0.25"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AE151" s="38"/>
    </row>
    <row r="152" spans="2:31" x14ac:dyDescent="0.25"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AE152" s="38"/>
    </row>
    <row r="153" spans="2:31" x14ac:dyDescent="0.25"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AE153" s="38"/>
    </row>
    <row r="154" spans="2:31" x14ac:dyDescent="0.25"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AE154" s="38"/>
    </row>
    <row r="155" spans="2:31" x14ac:dyDescent="0.25"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AE155" s="38"/>
    </row>
    <row r="156" spans="2:31" x14ac:dyDescent="0.25"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AE156" s="38"/>
    </row>
    <row r="157" spans="2:31" x14ac:dyDescent="0.25"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AE157" s="38"/>
    </row>
    <row r="158" spans="2:31" x14ac:dyDescent="0.25"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AE158" s="38"/>
    </row>
    <row r="159" spans="2:31" x14ac:dyDescent="0.25"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AE159" s="38"/>
    </row>
    <row r="160" spans="2:31" x14ac:dyDescent="0.25"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AE160" s="38"/>
    </row>
    <row r="161" spans="2:31" x14ac:dyDescent="0.25"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AE161" s="38"/>
    </row>
    <row r="162" spans="2:31" x14ac:dyDescent="0.25"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AE162" s="38"/>
    </row>
    <row r="163" spans="2:31" x14ac:dyDescent="0.25"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AE163" s="38"/>
    </row>
    <row r="164" spans="2:31" x14ac:dyDescent="0.25"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AE164" s="38"/>
    </row>
    <row r="165" spans="2:31" x14ac:dyDescent="0.25"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AE165" s="38"/>
    </row>
    <row r="166" spans="2:31" x14ac:dyDescent="0.25"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AE166" s="38"/>
    </row>
    <row r="167" spans="2:31" x14ac:dyDescent="0.25"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AE167" s="38"/>
    </row>
    <row r="168" spans="2:31" x14ac:dyDescent="0.25"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AE168" s="38"/>
    </row>
    <row r="169" spans="2:31" x14ac:dyDescent="0.25"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AE169" s="38"/>
    </row>
    <row r="170" spans="2:31" x14ac:dyDescent="0.25"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AE170" s="38"/>
    </row>
    <row r="171" spans="2:31" x14ac:dyDescent="0.25"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AE171" s="38"/>
    </row>
    <row r="172" spans="2:31" x14ac:dyDescent="0.25"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AE172" s="38"/>
    </row>
    <row r="173" spans="2:31" x14ac:dyDescent="0.25"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AE173" s="38"/>
    </row>
    <row r="174" spans="2:31" x14ac:dyDescent="0.25"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AE174" s="38"/>
    </row>
    <row r="175" spans="2:31" x14ac:dyDescent="0.25"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AE175" s="38"/>
    </row>
    <row r="176" spans="2:31" x14ac:dyDescent="0.25"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AE176" s="38"/>
    </row>
    <row r="177" spans="2:31" x14ac:dyDescent="0.25"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AE177" s="38"/>
    </row>
    <row r="178" spans="2:31" x14ac:dyDescent="0.25"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AE178" s="38"/>
    </row>
    <row r="179" spans="2:31" x14ac:dyDescent="0.25"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AE179" s="38"/>
    </row>
    <row r="180" spans="2:31" x14ac:dyDescent="0.25"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AE180" s="38"/>
    </row>
    <row r="181" spans="2:31" x14ac:dyDescent="0.25"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AE181" s="38"/>
    </row>
    <row r="182" spans="2:31" x14ac:dyDescent="0.25"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AE182" s="38"/>
    </row>
    <row r="183" spans="2:31" x14ac:dyDescent="0.25"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AE183" s="38"/>
    </row>
    <row r="184" spans="2:31" x14ac:dyDescent="0.25"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AE184" s="38"/>
    </row>
    <row r="185" spans="2:31" x14ac:dyDescent="0.25"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AE185" s="38"/>
    </row>
    <row r="186" spans="2:31" x14ac:dyDescent="0.25"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AE186" s="38"/>
    </row>
    <row r="187" spans="2:31" x14ac:dyDescent="0.25"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AE187" s="38"/>
    </row>
    <row r="188" spans="2:31" x14ac:dyDescent="0.25"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AE188" s="38"/>
    </row>
    <row r="189" spans="2:31" x14ac:dyDescent="0.25"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AE189" s="38"/>
    </row>
    <row r="190" spans="2:31" x14ac:dyDescent="0.25"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AE190" s="38"/>
    </row>
    <row r="191" spans="2:31" x14ac:dyDescent="0.25"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AE191" s="38"/>
    </row>
    <row r="192" spans="2:31" x14ac:dyDescent="0.25"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AE192" s="38"/>
    </row>
    <row r="193" spans="2:31" x14ac:dyDescent="0.25"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AE193" s="38"/>
    </row>
    <row r="194" spans="2:31" x14ac:dyDescent="0.25"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AE194" s="38"/>
    </row>
    <row r="195" spans="2:31" x14ac:dyDescent="0.25"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AE195" s="38"/>
    </row>
    <row r="196" spans="2:31" x14ac:dyDescent="0.25"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AE196" s="38"/>
    </row>
    <row r="197" spans="2:31" x14ac:dyDescent="0.25"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AE197" s="38"/>
    </row>
    <row r="198" spans="2:31" x14ac:dyDescent="0.25"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AE198" s="38"/>
    </row>
    <row r="199" spans="2:31" x14ac:dyDescent="0.25"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AE199" s="38"/>
    </row>
    <row r="200" spans="2:31" x14ac:dyDescent="0.25"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AE200" s="38"/>
    </row>
    <row r="201" spans="2:31" x14ac:dyDescent="0.25"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AE201" s="38"/>
    </row>
    <row r="202" spans="2:31" x14ac:dyDescent="0.25"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AE202" s="38"/>
    </row>
    <row r="203" spans="2:31" x14ac:dyDescent="0.25"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AE203" s="38"/>
    </row>
    <row r="204" spans="2:31" x14ac:dyDescent="0.25"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AE204" s="38"/>
    </row>
    <row r="205" spans="2:31" x14ac:dyDescent="0.25"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AE205" s="38"/>
    </row>
    <row r="206" spans="2:31" x14ac:dyDescent="0.25"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AE206" s="38"/>
    </row>
    <row r="207" spans="2:31" x14ac:dyDescent="0.25"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AE207" s="38"/>
    </row>
    <row r="208" spans="2:31" x14ac:dyDescent="0.25"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AE208" s="38"/>
    </row>
    <row r="209" spans="2:31" x14ac:dyDescent="0.25"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AE209" s="38"/>
    </row>
    <row r="210" spans="2:31" x14ac:dyDescent="0.25"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AE210" s="38"/>
    </row>
    <row r="211" spans="2:31" x14ac:dyDescent="0.25"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AE211" s="38"/>
    </row>
    <row r="212" spans="2:31" x14ac:dyDescent="0.25"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AE212" s="38"/>
    </row>
    <row r="213" spans="2:31" x14ac:dyDescent="0.25"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AE213" s="38"/>
    </row>
    <row r="214" spans="2:31" x14ac:dyDescent="0.25"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AE214" s="38"/>
    </row>
    <row r="215" spans="2:31" x14ac:dyDescent="0.25"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AE215" s="38"/>
    </row>
    <row r="216" spans="2:31" x14ac:dyDescent="0.25"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AE216" s="38"/>
    </row>
    <row r="217" spans="2:31" x14ac:dyDescent="0.25"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AE217" s="38"/>
    </row>
    <row r="218" spans="2:31" x14ac:dyDescent="0.25"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AE218" s="38"/>
    </row>
    <row r="219" spans="2:31" x14ac:dyDescent="0.25"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AE219" s="38"/>
    </row>
    <row r="220" spans="2:31" x14ac:dyDescent="0.25"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AE220" s="38"/>
    </row>
    <row r="221" spans="2:31" x14ac:dyDescent="0.25"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AE221" s="38"/>
    </row>
    <row r="222" spans="2:31" x14ac:dyDescent="0.25"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AE222" s="38"/>
    </row>
    <row r="223" spans="2:31" x14ac:dyDescent="0.25"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AE223" s="38"/>
    </row>
    <row r="224" spans="2:31" x14ac:dyDescent="0.25"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AE224" s="38"/>
    </row>
    <row r="225" spans="2:31" x14ac:dyDescent="0.25"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AE225" s="38"/>
    </row>
    <row r="226" spans="2:31" x14ac:dyDescent="0.25"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AE226" s="38"/>
    </row>
    <row r="227" spans="2:31" x14ac:dyDescent="0.25"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AE227" s="38"/>
    </row>
    <row r="228" spans="2:31" x14ac:dyDescent="0.25"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AE228" s="38"/>
    </row>
    <row r="229" spans="2:31" x14ac:dyDescent="0.25"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AE229" s="38"/>
    </row>
    <row r="230" spans="2:31" x14ac:dyDescent="0.25"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AE230" s="38"/>
    </row>
    <row r="231" spans="2:31" x14ac:dyDescent="0.25"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AE231" s="38"/>
    </row>
    <row r="232" spans="2:31" x14ac:dyDescent="0.25"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AE232" s="38"/>
    </row>
    <row r="233" spans="2:31" x14ac:dyDescent="0.25"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AE233" s="38"/>
    </row>
    <row r="234" spans="2:31" x14ac:dyDescent="0.25"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AE234" s="38"/>
    </row>
    <row r="235" spans="2:31" x14ac:dyDescent="0.25"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AE235" s="38"/>
    </row>
    <row r="236" spans="2:31" x14ac:dyDescent="0.25"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AE236" s="38"/>
    </row>
    <row r="237" spans="2:31" x14ac:dyDescent="0.25"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AE237" s="38"/>
    </row>
    <row r="238" spans="2:31" x14ac:dyDescent="0.25"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AE238" s="38"/>
    </row>
    <row r="239" spans="2:31" x14ac:dyDescent="0.25"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AE239" s="38"/>
    </row>
    <row r="240" spans="2:31" x14ac:dyDescent="0.25"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AE240" s="38"/>
    </row>
    <row r="241" spans="2:31" x14ac:dyDescent="0.25"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AE241" s="38"/>
    </row>
    <row r="242" spans="2:31" x14ac:dyDescent="0.25"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AE242" s="38"/>
    </row>
    <row r="243" spans="2:31" x14ac:dyDescent="0.25"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AE243" s="38"/>
    </row>
    <row r="244" spans="2:31" x14ac:dyDescent="0.25"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AE244" s="38"/>
    </row>
    <row r="245" spans="2:31" x14ac:dyDescent="0.25"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AE245" s="38"/>
    </row>
    <row r="246" spans="2:31" x14ac:dyDescent="0.25"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AE246" s="38"/>
    </row>
    <row r="247" spans="2:31" x14ac:dyDescent="0.25"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AE247" s="38"/>
    </row>
    <row r="248" spans="2:31" x14ac:dyDescent="0.25">
      <c r="B248" s="33"/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AE248" s="38"/>
    </row>
    <row r="249" spans="2:31" x14ac:dyDescent="0.25"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AE249" s="38"/>
    </row>
    <row r="250" spans="2:31" x14ac:dyDescent="0.25"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AE250" s="38"/>
    </row>
    <row r="251" spans="2:31" x14ac:dyDescent="0.25"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AE251" s="38"/>
    </row>
    <row r="252" spans="2:31" x14ac:dyDescent="0.25"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AE252" s="38"/>
    </row>
    <row r="253" spans="2:31" x14ac:dyDescent="0.25"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AE253" s="38"/>
    </row>
    <row r="254" spans="2:31" x14ac:dyDescent="0.25"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AE254" s="38"/>
    </row>
    <row r="255" spans="2:31" x14ac:dyDescent="0.25"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AE255" s="38"/>
    </row>
    <row r="256" spans="2:31" x14ac:dyDescent="0.25">
      <c r="B256" s="33"/>
      <c r="C256" s="33"/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AE256" s="38"/>
    </row>
    <row r="257" spans="2:31" x14ac:dyDescent="0.25">
      <c r="B257" s="33"/>
      <c r="C257" s="33"/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AE257" s="38"/>
    </row>
    <row r="258" spans="2:31" x14ac:dyDescent="0.25">
      <c r="B258" s="33"/>
      <c r="C258" s="33"/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AE258" s="38"/>
    </row>
    <row r="259" spans="2:31" x14ac:dyDescent="0.25">
      <c r="B259" s="33"/>
      <c r="C259" s="33"/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AE259" s="38"/>
    </row>
    <row r="260" spans="2:31" x14ac:dyDescent="0.25">
      <c r="B260" s="33"/>
      <c r="C260" s="33"/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AE260" s="38"/>
    </row>
    <row r="261" spans="2:31" x14ac:dyDescent="0.25">
      <c r="B261" s="33"/>
      <c r="C261" s="33"/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AE261" s="38"/>
    </row>
    <row r="262" spans="2:31" x14ac:dyDescent="0.25">
      <c r="B262" s="33"/>
      <c r="C262" s="33"/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AE262" s="38"/>
    </row>
    <row r="263" spans="2:31" x14ac:dyDescent="0.25">
      <c r="B263" s="33"/>
      <c r="C263" s="33"/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AE263" s="38"/>
    </row>
    <row r="264" spans="2:31" x14ac:dyDescent="0.25">
      <c r="B264" s="33"/>
      <c r="C264" s="33"/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AE264" s="38"/>
    </row>
    <row r="265" spans="2:31" x14ac:dyDescent="0.25">
      <c r="B265" s="33"/>
      <c r="C265" s="33"/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AE265" s="38"/>
    </row>
    <row r="266" spans="2:31" x14ac:dyDescent="0.25">
      <c r="B266" s="33"/>
      <c r="C266" s="33"/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AE266" s="38"/>
    </row>
    <row r="267" spans="2:31" x14ac:dyDescent="0.25">
      <c r="B267" s="33"/>
      <c r="C267" s="33"/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AE267" s="38"/>
    </row>
    <row r="268" spans="2:31" x14ac:dyDescent="0.25">
      <c r="B268" s="33"/>
      <c r="C268" s="33"/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AE268" s="38"/>
    </row>
    <row r="269" spans="2:31" x14ac:dyDescent="0.25">
      <c r="B269" s="33"/>
      <c r="C269" s="33"/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AE269" s="38"/>
    </row>
    <row r="270" spans="2:31" x14ac:dyDescent="0.25">
      <c r="B270" s="33"/>
      <c r="C270" s="33"/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AE270" s="38"/>
    </row>
    <row r="271" spans="2:31" x14ac:dyDescent="0.25">
      <c r="B271" s="33"/>
      <c r="C271" s="33"/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AE271" s="38"/>
    </row>
    <row r="272" spans="2:31" x14ac:dyDescent="0.25">
      <c r="B272" s="33"/>
      <c r="C272" s="33"/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AE272" s="38"/>
    </row>
    <row r="273" spans="2:31" x14ac:dyDescent="0.25">
      <c r="B273" s="33"/>
      <c r="C273" s="33"/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AE273" s="38"/>
    </row>
    <row r="274" spans="2:31" x14ac:dyDescent="0.25">
      <c r="B274" s="33"/>
      <c r="C274" s="33"/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AE274" s="38"/>
    </row>
    <row r="275" spans="2:31" x14ac:dyDescent="0.25">
      <c r="B275" s="33"/>
      <c r="C275" s="33"/>
      <c r="D275" s="33"/>
      <c r="E275" s="33"/>
      <c r="F275" s="33"/>
      <c r="G275" s="33"/>
      <c r="H275" s="33"/>
      <c r="I275" s="33"/>
      <c r="J275" s="33"/>
      <c r="K275" s="33"/>
      <c r="L275" s="33"/>
      <c r="M275" s="33"/>
      <c r="AE275" s="38"/>
    </row>
    <row r="276" spans="2:31" x14ac:dyDescent="0.25">
      <c r="B276" s="33"/>
      <c r="C276" s="33"/>
      <c r="D276" s="33"/>
      <c r="E276" s="33"/>
      <c r="F276" s="33"/>
      <c r="G276" s="33"/>
      <c r="H276" s="33"/>
      <c r="I276" s="33"/>
      <c r="J276" s="33"/>
      <c r="K276" s="33"/>
      <c r="L276" s="33"/>
      <c r="M276" s="33"/>
      <c r="AE276" s="38"/>
    </row>
    <row r="277" spans="2:31" x14ac:dyDescent="0.25">
      <c r="B277" s="33"/>
      <c r="C277" s="33"/>
      <c r="D277" s="33"/>
      <c r="E277" s="33"/>
      <c r="F277" s="33"/>
      <c r="G277" s="33"/>
      <c r="H277" s="33"/>
      <c r="I277" s="33"/>
      <c r="J277" s="33"/>
      <c r="K277" s="33"/>
      <c r="L277" s="33"/>
      <c r="M277" s="33"/>
      <c r="AE277" s="38"/>
    </row>
    <row r="278" spans="2:31" x14ac:dyDescent="0.25">
      <c r="B278" s="33"/>
      <c r="C278" s="33"/>
      <c r="D278" s="33"/>
      <c r="E278" s="33"/>
      <c r="F278" s="33"/>
      <c r="G278" s="33"/>
      <c r="H278" s="33"/>
      <c r="I278" s="33"/>
      <c r="J278" s="33"/>
      <c r="K278" s="33"/>
      <c r="L278" s="33"/>
      <c r="M278" s="33"/>
      <c r="AE278" s="38"/>
    </row>
    <row r="279" spans="2:31" x14ac:dyDescent="0.25">
      <c r="B279" s="33"/>
      <c r="C279" s="33"/>
      <c r="D279" s="33"/>
      <c r="E279" s="33"/>
      <c r="F279" s="33"/>
      <c r="G279" s="33"/>
      <c r="H279" s="33"/>
      <c r="I279" s="33"/>
      <c r="J279" s="33"/>
      <c r="K279" s="33"/>
      <c r="L279" s="33"/>
      <c r="M279" s="33"/>
      <c r="AE279" s="38"/>
    </row>
    <row r="280" spans="2:31" x14ac:dyDescent="0.25">
      <c r="B280" s="33"/>
      <c r="C280" s="33"/>
      <c r="D280" s="33"/>
      <c r="E280" s="33"/>
      <c r="F280" s="33"/>
      <c r="G280" s="33"/>
      <c r="H280" s="33"/>
      <c r="I280" s="33"/>
      <c r="J280" s="33"/>
      <c r="K280" s="33"/>
      <c r="L280" s="33"/>
      <c r="M280" s="33"/>
      <c r="AE280" s="38"/>
    </row>
    <row r="281" spans="2:31" x14ac:dyDescent="0.25">
      <c r="B281" s="33"/>
      <c r="C281" s="33"/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AE281" s="38"/>
    </row>
    <row r="282" spans="2:31" x14ac:dyDescent="0.25">
      <c r="B282" s="33"/>
      <c r="C282" s="33"/>
      <c r="D282" s="33"/>
      <c r="E282" s="33"/>
      <c r="F282" s="33"/>
      <c r="G282" s="33"/>
      <c r="H282" s="33"/>
      <c r="I282" s="33"/>
      <c r="J282" s="33"/>
      <c r="K282" s="33"/>
      <c r="L282" s="33"/>
      <c r="M282" s="33"/>
      <c r="AE282" s="38"/>
    </row>
    <row r="283" spans="2:31" x14ac:dyDescent="0.25">
      <c r="B283" s="33"/>
      <c r="C283" s="33"/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AE283" s="38"/>
    </row>
    <row r="284" spans="2:31" x14ac:dyDescent="0.25">
      <c r="B284" s="33"/>
      <c r="C284" s="33"/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AE284" s="38"/>
    </row>
    <row r="285" spans="2:31" x14ac:dyDescent="0.25">
      <c r="B285" s="33"/>
      <c r="C285" s="33"/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AE285" s="38"/>
    </row>
    <row r="286" spans="2:31" x14ac:dyDescent="0.25">
      <c r="B286" s="33"/>
      <c r="C286" s="33"/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AE286" s="38"/>
    </row>
    <row r="287" spans="2:31" x14ac:dyDescent="0.25">
      <c r="B287" s="33"/>
      <c r="C287" s="33"/>
      <c r="D287" s="33"/>
      <c r="E287" s="33"/>
      <c r="F287" s="33"/>
      <c r="G287" s="33"/>
      <c r="H287" s="33"/>
      <c r="I287" s="33"/>
      <c r="J287" s="33"/>
      <c r="K287" s="33"/>
      <c r="L287" s="33"/>
      <c r="M287" s="33"/>
      <c r="AE287" s="38"/>
    </row>
    <row r="288" spans="2:31" x14ac:dyDescent="0.25">
      <c r="B288" s="33"/>
      <c r="C288" s="33"/>
      <c r="D288" s="33"/>
      <c r="E288" s="33"/>
      <c r="F288" s="33"/>
      <c r="G288" s="33"/>
      <c r="H288" s="33"/>
      <c r="I288" s="33"/>
      <c r="J288" s="33"/>
      <c r="K288" s="33"/>
      <c r="L288" s="33"/>
      <c r="M288" s="33"/>
      <c r="AE288" s="38"/>
    </row>
    <row r="289" spans="2:31" x14ac:dyDescent="0.25"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33"/>
      <c r="M289" s="33"/>
      <c r="AE289" s="38"/>
    </row>
    <row r="290" spans="2:31" x14ac:dyDescent="0.25">
      <c r="B290" s="33"/>
      <c r="C290" s="33"/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AE290" s="38"/>
    </row>
    <row r="291" spans="2:31" x14ac:dyDescent="0.25">
      <c r="B291" s="33"/>
      <c r="C291" s="33"/>
      <c r="D291" s="33"/>
      <c r="E291" s="33"/>
      <c r="F291" s="33"/>
      <c r="G291" s="33"/>
      <c r="H291" s="33"/>
      <c r="I291" s="33"/>
      <c r="J291" s="33"/>
      <c r="K291" s="33"/>
      <c r="L291" s="33"/>
      <c r="M291" s="33"/>
      <c r="AE291" s="38"/>
    </row>
    <row r="292" spans="2:31" x14ac:dyDescent="0.25">
      <c r="B292" s="33"/>
      <c r="C292" s="33"/>
      <c r="D292" s="33"/>
      <c r="E292" s="33"/>
      <c r="F292" s="33"/>
      <c r="G292" s="33"/>
      <c r="H292" s="33"/>
      <c r="I292" s="33"/>
      <c r="J292" s="33"/>
      <c r="K292" s="33"/>
      <c r="L292" s="33"/>
      <c r="M292" s="33"/>
      <c r="AE292" s="38"/>
    </row>
    <row r="293" spans="2:31" x14ac:dyDescent="0.25">
      <c r="B293" s="33"/>
      <c r="C293" s="33"/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AE293" s="38"/>
    </row>
    <row r="294" spans="2:31" x14ac:dyDescent="0.25">
      <c r="B294" s="33"/>
      <c r="C294" s="33"/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AE294" s="38"/>
    </row>
    <row r="295" spans="2:31" x14ac:dyDescent="0.25">
      <c r="B295" s="33"/>
      <c r="C295" s="33"/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AE295" s="38"/>
    </row>
    <row r="296" spans="2:31" x14ac:dyDescent="0.25">
      <c r="B296" s="33"/>
      <c r="C296" s="33"/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AE296" s="38"/>
    </row>
    <row r="297" spans="2:31" x14ac:dyDescent="0.25">
      <c r="B297" s="33"/>
      <c r="C297" s="33"/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AE297" s="38"/>
    </row>
    <row r="298" spans="2:31" x14ac:dyDescent="0.25"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AE298" s="38"/>
    </row>
    <row r="299" spans="2:31" x14ac:dyDescent="0.25"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AE299" s="38"/>
    </row>
    <row r="300" spans="2:31" x14ac:dyDescent="0.25">
      <c r="B300" s="33"/>
      <c r="C300" s="33"/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AE300" s="38"/>
    </row>
    <row r="301" spans="2:31" x14ac:dyDescent="0.25">
      <c r="B301" s="33"/>
      <c r="C301" s="33"/>
      <c r="D301" s="33"/>
      <c r="E301" s="33"/>
      <c r="F301" s="33"/>
      <c r="G301" s="33"/>
      <c r="H301" s="33"/>
      <c r="I301" s="33"/>
      <c r="J301" s="33"/>
      <c r="K301" s="33"/>
      <c r="L301" s="33"/>
      <c r="M301" s="33"/>
      <c r="AE301" s="38"/>
    </row>
    <row r="302" spans="2:31" x14ac:dyDescent="0.25">
      <c r="B302" s="33"/>
      <c r="C302" s="33"/>
      <c r="D302" s="33"/>
      <c r="E302" s="33"/>
      <c r="F302" s="33"/>
      <c r="G302" s="33"/>
      <c r="H302" s="33"/>
      <c r="I302" s="33"/>
      <c r="J302" s="33"/>
      <c r="K302" s="33"/>
      <c r="L302" s="33"/>
      <c r="M302" s="33"/>
      <c r="AE302" s="38"/>
    </row>
    <row r="303" spans="2:31" x14ac:dyDescent="0.25">
      <c r="B303" s="33"/>
      <c r="C303" s="33"/>
      <c r="D303" s="33"/>
      <c r="E303" s="33"/>
      <c r="F303" s="33"/>
      <c r="G303" s="33"/>
      <c r="H303" s="33"/>
      <c r="I303" s="33"/>
      <c r="J303" s="33"/>
      <c r="K303" s="33"/>
      <c r="L303" s="33"/>
      <c r="M303" s="33"/>
      <c r="AE303" s="38"/>
    </row>
    <row r="304" spans="2:31" x14ac:dyDescent="0.25">
      <c r="B304" s="33"/>
      <c r="C304" s="33"/>
      <c r="D304" s="33"/>
      <c r="E304" s="33"/>
      <c r="F304" s="33"/>
      <c r="G304" s="33"/>
      <c r="H304" s="33"/>
      <c r="I304" s="33"/>
      <c r="J304" s="33"/>
      <c r="K304" s="33"/>
      <c r="L304" s="33"/>
      <c r="M304" s="33"/>
      <c r="AE304" s="38"/>
    </row>
    <row r="305" spans="2:31" x14ac:dyDescent="0.25">
      <c r="B305" s="33"/>
      <c r="C305" s="33"/>
      <c r="D305" s="33"/>
      <c r="E305" s="33"/>
      <c r="F305" s="33"/>
      <c r="G305" s="33"/>
      <c r="H305" s="33"/>
      <c r="I305" s="33"/>
      <c r="J305" s="33"/>
      <c r="K305" s="33"/>
      <c r="L305" s="33"/>
      <c r="M305" s="33"/>
      <c r="AE305" s="38"/>
    </row>
    <row r="306" spans="2:31" x14ac:dyDescent="0.25">
      <c r="B306" s="33"/>
      <c r="C306" s="33"/>
      <c r="D306" s="33"/>
      <c r="E306" s="33"/>
      <c r="F306" s="33"/>
      <c r="G306" s="33"/>
      <c r="H306" s="33"/>
      <c r="I306" s="33"/>
      <c r="J306" s="33"/>
      <c r="K306" s="33"/>
      <c r="L306" s="33"/>
      <c r="M306" s="33"/>
      <c r="AE306" s="38"/>
    </row>
    <row r="307" spans="2:31" x14ac:dyDescent="0.25">
      <c r="B307" s="33"/>
      <c r="C307" s="33"/>
      <c r="D307" s="33"/>
      <c r="E307" s="33"/>
      <c r="F307" s="33"/>
      <c r="G307" s="33"/>
      <c r="H307" s="33"/>
      <c r="I307" s="33"/>
      <c r="J307" s="33"/>
      <c r="K307" s="33"/>
      <c r="L307" s="33"/>
      <c r="M307" s="33"/>
      <c r="AE307" s="38"/>
    </row>
    <row r="308" spans="2:31" x14ac:dyDescent="0.25">
      <c r="B308" s="33"/>
      <c r="C308" s="33"/>
      <c r="D308" s="33"/>
      <c r="E308" s="33"/>
      <c r="F308" s="33"/>
      <c r="G308" s="33"/>
      <c r="H308" s="33"/>
      <c r="I308" s="33"/>
      <c r="J308" s="33"/>
      <c r="K308" s="33"/>
      <c r="L308" s="33"/>
      <c r="M308" s="33"/>
      <c r="AE308" s="38"/>
    </row>
    <row r="309" spans="2:31" x14ac:dyDescent="0.25">
      <c r="B309" s="33"/>
      <c r="C309" s="33"/>
      <c r="D309" s="33"/>
      <c r="E309" s="33"/>
      <c r="F309" s="33"/>
      <c r="G309" s="33"/>
      <c r="H309" s="33"/>
      <c r="I309" s="33"/>
      <c r="J309" s="33"/>
      <c r="K309" s="33"/>
      <c r="L309" s="33"/>
      <c r="M309" s="33"/>
      <c r="AE309" s="38"/>
    </row>
    <row r="310" spans="2:31" x14ac:dyDescent="0.25">
      <c r="B310" s="33"/>
      <c r="C310" s="33"/>
      <c r="D310" s="33"/>
      <c r="E310" s="33"/>
      <c r="F310" s="33"/>
      <c r="G310" s="33"/>
      <c r="H310" s="33"/>
      <c r="I310" s="33"/>
      <c r="J310" s="33"/>
      <c r="K310" s="33"/>
      <c r="L310" s="33"/>
      <c r="M310" s="33"/>
      <c r="AE310" s="38"/>
    </row>
    <row r="311" spans="2:31" x14ac:dyDescent="0.25">
      <c r="B311" s="33"/>
      <c r="C311" s="33"/>
      <c r="D311" s="33"/>
      <c r="E311" s="33"/>
      <c r="F311" s="33"/>
      <c r="G311" s="33"/>
      <c r="H311" s="33"/>
      <c r="I311" s="33"/>
      <c r="J311" s="33"/>
      <c r="K311" s="33"/>
      <c r="L311" s="33"/>
      <c r="M311" s="33"/>
      <c r="AE311" s="38"/>
    </row>
    <row r="312" spans="2:31" x14ac:dyDescent="0.25">
      <c r="B312" s="33"/>
      <c r="C312" s="33"/>
      <c r="D312" s="33"/>
      <c r="E312" s="33"/>
      <c r="F312" s="33"/>
      <c r="G312" s="33"/>
      <c r="H312" s="33"/>
      <c r="I312" s="33"/>
      <c r="J312" s="33"/>
      <c r="K312" s="33"/>
      <c r="L312" s="33"/>
      <c r="M312" s="33"/>
      <c r="AE312" s="38"/>
    </row>
    <row r="313" spans="2:31" x14ac:dyDescent="0.25">
      <c r="B313" s="33"/>
      <c r="C313" s="33"/>
      <c r="D313" s="33"/>
      <c r="E313" s="33"/>
      <c r="F313" s="33"/>
      <c r="G313" s="33"/>
      <c r="H313" s="33"/>
      <c r="I313" s="33"/>
      <c r="J313" s="33"/>
      <c r="K313" s="33"/>
      <c r="L313" s="33"/>
      <c r="M313" s="33"/>
      <c r="AE313" s="38"/>
    </row>
    <row r="314" spans="2:31" x14ac:dyDescent="0.25">
      <c r="B314" s="33"/>
      <c r="C314" s="33"/>
      <c r="D314" s="33"/>
      <c r="E314" s="33"/>
      <c r="F314" s="33"/>
      <c r="G314" s="33"/>
      <c r="H314" s="33"/>
      <c r="I314" s="33"/>
      <c r="J314" s="33"/>
      <c r="K314" s="33"/>
      <c r="L314" s="33"/>
      <c r="M314" s="33"/>
      <c r="AE314" s="38"/>
    </row>
    <row r="315" spans="2:31" x14ac:dyDescent="0.25">
      <c r="B315" s="33"/>
      <c r="C315" s="33"/>
      <c r="D315" s="33"/>
      <c r="E315" s="33"/>
      <c r="F315" s="33"/>
      <c r="G315" s="33"/>
      <c r="H315" s="33"/>
      <c r="I315" s="33"/>
      <c r="J315" s="33"/>
      <c r="K315" s="33"/>
      <c r="L315" s="33"/>
      <c r="M315" s="33"/>
      <c r="AE315" s="38"/>
    </row>
    <row r="316" spans="2:31" x14ac:dyDescent="0.25">
      <c r="B316" s="33"/>
      <c r="C316" s="33"/>
      <c r="D316" s="33"/>
      <c r="E316" s="33"/>
      <c r="F316" s="33"/>
      <c r="G316" s="33"/>
      <c r="H316" s="33"/>
      <c r="I316" s="33"/>
      <c r="J316" s="33"/>
      <c r="K316" s="33"/>
      <c r="L316" s="33"/>
      <c r="M316" s="33"/>
      <c r="AE316" s="38"/>
    </row>
    <row r="317" spans="2:31" x14ac:dyDescent="0.25">
      <c r="B317" s="33"/>
      <c r="C317" s="33"/>
      <c r="D317" s="33"/>
      <c r="E317" s="33"/>
      <c r="F317" s="33"/>
      <c r="G317" s="33"/>
      <c r="H317" s="33"/>
      <c r="I317" s="33"/>
      <c r="J317" s="33"/>
      <c r="K317" s="33"/>
      <c r="L317" s="33"/>
      <c r="M317" s="33"/>
      <c r="AE317" s="38"/>
    </row>
    <row r="318" spans="2:31" x14ac:dyDescent="0.25">
      <c r="B318" s="33"/>
      <c r="C318" s="33"/>
      <c r="D318" s="33"/>
      <c r="E318" s="33"/>
      <c r="F318" s="33"/>
      <c r="G318" s="33"/>
      <c r="H318" s="33"/>
      <c r="I318" s="33"/>
      <c r="J318" s="33"/>
      <c r="K318" s="33"/>
      <c r="L318" s="33"/>
      <c r="M318" s="33"/>
      <c r="AE318" s="38"/>
    </row>
    <row r="319" spans="2:31" x14ac:dyDescent="0.25">
      <c r="B319" s="33"/>
      <c r="C319" s="33"/>
      <c r="D319" s="33"/>
      <c r="E319" s="33"/>
      <c r="F319" s="33"/>
      <c r="G319" s="33"/>
      <c r="H319" s="33"/>
      <c r="I319" s="33"/>
      <c r="J319" s="33"/>
      <c r="K319" s="33"/>
      <c r="L319" s="33"/>
      <c r="M319" s="33"/>
      <c r="AE319" s="38"/>
    </row>
    <row r="320" spans="2:31" x14ac:dyDescent="0.25">
      <c r="B320" s="33"/>
      <c r="C320" s="33"/>
      <c r="D320" s="33"/>
      <c r="E320" s="33"/>
      <c r="F320" s="33"/>
      <c r="G320" s="33"/>
      <c r="H320" s="33"/>
      <c r="I320" s="33"/>
      <c r="J320" s="33"/>
      <c r="K320" s="33"/>
      <c r="L320" s="33"/>
      <c r="M320" s="33"/>
      <c r="AE320" s="38"/>
    </row>
    <row r="321" spans="2:31" x14ac:dyDescent="0.25">
      <c r="B321" s="33"/>
      <c r="C321" s="33"/>
      <c r="D321" s="33"/>
      <c r="E321" s="33"/>
      <c r="F321" s="33"/>
      <c r="G321" s="33"/>
      <c r="H321" s="33"/>
      <c r="I321" s="33"/>
      <c r="J321" s="33"/>
      <c r="K321" s="33"/>
      <c r="L321" s="33"/>
      <c r="M321" s="33"/>
      <c r="AE321" s="38"/>
    </row>
    <row r="322" spans="2:31" x14ac:dyDescent="0.25">
      <c r="B322" s="33"/>
      <c r="C322" s="33"/>
      <c r="D322" s="33"/>
      <c r="E322" s="33"/>
      <c r="F322" s="33"/>
      <c r="G322" s="33"/>
      <c r="H322" s="33"/>
      <c r="I322" s="33"/>
      <c r="J322" s="33"/>
      <c r="K322" s="33"/>
      <c r="L322" s="33"/>
      <c r="M322" s="33"/>
      <c r="AE322" s="38"/>
    </row>
    <row r="323" spans="2:31" x14ac:dyDescent="0.25">
      <c r="B323" s="33"/>
      <c r="C323" s="33"/>
      <c r="D323" s="33"/>
      <c r="E323" s="33"/>
      <c r="F323" s="33"/>
      <c r="G323" s="33"/>
      <c r="H323" s="33"/>
      <c r="I323" s="33"/>
      <c r="J323" s="33"/>
      <c r="K323" s="33"/>
      <c r="L323" s="33"/>
      <c r="M323" s="33"/>
      <c r="AE323" s="38"/>
    </row>
    <row r="324" spans="2:31" x14ac:dyDescent="0.25">
      <c r="B324" s="33"/>
      <c r="C324" s="33"/>
      <c r="D324" s="33"/>
      <c r="E324" s="33"/>
      <c r="F324" s="33"/>
      <c r="G324" s="33"/>
      <c r="H324" s="33"/>
      <c r="I324" s="33"/>
      <c r="J324" s="33"/>
      <c r="K324" s="33"/>
      <c r="L324" s="33"/>
      <c r="M324" s="33"/>
      <c r="AE324" s="38"/>
    </row>
    <row r="325" spans="2:31" x14ac:dyDescent="0.25">
      <c r="B325" s="33"/>
      <c r="C325" s="33"/>
      <c r="D325" s="33"/>
      <c r="E325" s="33"/>
      <c r="F325" s="33"/>
      <c r="G325" s="33"/>
      <c r="H325" s="33"/>
      <c r="I325" s="33"/>
      <c r="J325" s="33"/>
      <c r="K325" s="33"/>
      <c r="L325" s="33"/>
      <c r="M325" s="33"/>
      <c r="AE325" s="38"/>
    </row>
    <row r="326" spans="2:31" x14ac:dyDescent="0.25">
      <c r="B326" s="33"/>
      <c r="C326" s="33"/>
      <c r="D326" s="33"/>
      <c r="E326" s="33"/>
      <c r="F326" s="33"/>
      <c r="G326" s="33"/>
      <c r="H326" s="33"/>
      <c r="I326" s="33"/>
      <c r="J326" s="33"/>
      <c r="K326" s="33"/>
      <c r="L326" s="33"/>
      <c r="M326" s="33"/>
      <c r="AE326" s="38"/>
    </row>
    <row r="327" spans="2:31" x14ac:dyDescent="0.25">
      <c r="B327" s="33"/>
      <c r="C327" s="33"/>
      <c r="D327" s="33"/>
      <c r="E327" s="33"/>
      <c r="F327" s="33"/>
      <c r="G327" s="33"/>
      <c r="H327" s="33"/>
      <c r="I327" s="33"/>
      <c r="J327" s="33"/>
      <c r="K327" s="33"/>
      <c r="L327" s="33"/>
      <c r="M327" s="33"/>
      <c r="AE327" s="38"/>
    </row>
    <row r="328" spans="2:31" x14ac:dyDescent="0.25">
      <c r="B328" s="33"/>
      <c r="C328" s="33"/>
      <c r="D328" s="33"/>
      <c r="E328" s="33"/>
      <c r="F328" s="33"/>
      <c r="G328" s="33"/>
      <c r="H328" s="33"/>
      <c r="I328" s="33"/>
      <c r="J328" s="33"/>
      <c r="K328" s="33"/>
      <c r="L328" s="33"/>
      <c r="M328" s="33"/>
      <c r="AE328" s="38"/>
    </row>
    <row r="329" spans="2:31" x14ac:dyDescent="0.25">
      <c r="B329" s="33"/>
      <c r="C329" s="33"/>
      <c r="D329" s="33"/>
      <c r="E329" s="33"/>
      <c r="F329" s="33"/>
      <c r="G329" s="33"/>
      <c r="H329" s="33"/>
      <c r="I329" s="33"/>
      <c r="J329" s="33"/>
      <c r="K329" s="33"/>
      <c r="L329" s="33"/>
      <c r="M329" s="33"/>
      <c r="AE329" s="38"/>
    </row>
    <row r="330" spans="2:31" x14ac:dyDescent="0.25">
      <c r="B330" s="33"/>
      <c r="C330" s="33"/>
      <c r="D330" s="33"/>
      <c r="E330" s="33"/>
      <c r="F330" s="33"/>
      <c r="G330" s="33"/>
      <c r="H330" s="33"/>
      <c r="I330" s="33"/>
      <c r="J330" s="33"/>
      <c r="K330" s="33"/>
      <c r="L330" s="33"/>
      <c r="M330" s="33"/>
      <c r="AE330" s="38"/>
    </row>
    <row r="331" spans="2:31" x14ac:dyDescent="0.25">
      <c r="B331" s="33"/>
      <c r="C331" s="33"/>
      <c r="D331" s="33"/>
      <c r="E331" s="33"/>
      <c r="F331" s="33"/>
      <c r="G331" s="33"/>
      <c r="H331" s="33"/>
      <c r="I331" s="33"/>
      <c r="J331" s="33"/>
      <c r="K331" s="33"/>
      <c r="L331" s="33"/>
      <c r="M331" s="33"/>
      <c r="AE331" s="38"/>
    </row>
    <row r="332" spans="2:31" x14ac:dyDescent="0.25">
      <c r="B332" s="33"/>
      <c r="C332" s="33"/>
      <c r="D332" s="33"/>
      <c r="E332" s="33"/>
      <c r="F332" s="33"/>
      <c r="G332" s="33"/>
      <c r="H332" s="33"/>
      <c r="I332" s="33"/>
      <c r="J332" s="33"/>
      <c r="K332" s="33"/>
      <c r="L332" s="33"/>
      <c r="M332" s="33"/>
      <c r="AE332" s="38"/>
    </row>
    <row r="333" spans="2:31" x14ac:dyDescent="0.25">
      <c r="B333" s="33"/>
      <c r="C333" s="33"/>
      <c r="D333" s="33"/>
      <c r="E333" s="33"/>
      <c r="F333" s="33"/>
      <c r="G333" s="33"/>
      <c r="H333" s="33"/>
      <c r="I333" s="33"/>
      <c r="J333" s="33"/>
      <c r="K333" s="33"/>
      <c r="L333" s="33"/>
      <c r="M333" s="33"/>
      <c r="AE333" s="38"/>
    </row>
    <row r="334" spans="2:31" x14ac:dyDescent="0.25">
      <c r="B334" s="33"/>
      <c r="C334" s="33"/>
      <c r="D334" s="33"/>
      <c r="E334" s="33"/>
      <c r="F334" s="33"/>
      <c r="G334" s="33"/>
      <c r="H334" s="33"/>
      <c r="I334" s="33"/>
      <c r="J334" s="33"/>
      <c r="K334" s="33"/>
      <c r="L334" s="33"/>
      <c r="M334" s="33"/>
      <c r="AE334" s="38"/>
    </row>
    <row r="335" spans="2:31" x14ac:dyDescent="0.25">
      <c r="B335" s="33"/>
      <c r="C335" s="33"/>
      <c r="D335" s="33"/>
      <c r="E335" s="33"/>
      <c r="F335" s="33"/>
      <c r="G335" s="33"/>
      <c r="H335" s="33"/>
      <c r="I335" s="33"/>
      <c r="J335" s="33"/>
      <c r="K335" s="33"/>
      <c r="L335" s="33"/>
      <c r="M335" s="33"/>
      <c r="AE335" s="38"/>
    </row>
    <row r="336" spans="2:31" x14ac:dyDescent="0.25">
      <c r="B336" s="33"/>
      <c r="C336" s="33"/>
      <c r="D336" s="33"/>
      <c r="E336" s="33"/>
      <c r="F336" s="33"/>
      <c r="G336" s="33"/>
      <c r="H336" s="33"/>
      <c r="I336" s="33"/>
      <c r="J336" s="33"/>
      <c r="K336" s="33"/>
      <c r="L336" s="33"/>
      <c r="M336" s="33"/>
      <c r="AE336" s="38"/>
    </row>
    <row r="337" spans="2:31" x14ac:dyDescent="0.25">
      <c r="B337" s="33"/>
      <c r="C337" s="33"/>
      <c r="D337" s="33"/>
      <c r="E337" s="33"/>
      <c r="F337" s="33"/>
      <c r="G337" s="33"/>
      <c r="H337" s="33"/>
      <c r="I337" s="33"/>
      <c r="J337" s="33"/>
      <c r="K337" s="33"/>
      <c r="L337" s="33"/>
      <c r="M337" s="33"/>
      <c r="AE337" s="38"/>
    </row>
    <row r="338" spans="2:31" x14ac:dyDescent="0.25">
      <c r="B338" s="33"/>
      <c r="C338" s="33"/>
      <c r="D338" s="33"/>
      <c r="E338" s="33"/>
      <c r="F338" s="33"/>
      <c r="G338" s="33"/>
      <c r="H338" s="33"/>
      <c r="I338" s="33"/>
      <c r="J338" s="33"/>
      <c r="K338" s="33"/>
      <c r="L338" s="33"/>
      <c r="M338" s="33"/>
      <c r="AE338" s="38"/>
    </row>
    <row r="339" spans="2:31" x14ac:dyDescent="0.25">
      <c r="B339" s="33"/>
      <c r="C339" s="33"/>
      <c r="D339" s="33"/>
      <c r="E339" s="33"/>
      <c r="F339" s="33"/>
      <c r="G339" s="33"/>
      <c r="H339" s="33"/>
      <c r="I339" s="33"/>
      <c r="J339" s="33"/>
      <c r="K339" s="33"/>
      <c r="L339" s="33"/>
      <c r="M339" s="33"/>
      <c r="AE339" s="38"/>
    </row>
    <row r="340" spans="2:31" x14ac:dyDescent="0.25">
      <c r="B340" s="33"/>
      <c r="C340" s="33"/>
      <c r="D340" s="33"/>
      <c r="E340" s="33"/>
      <c r="F340" s="33"/>
      <c r="G340" s="33"/>
      <c r="H340" s="33"/>
      <c r="I340" s="33"/>
      <c r="J340" s="33"/>
      <c r="K340" s="33"/>
      <c r="L340" s="33"/>
      <c r="M340" s="33"/>
      <c r="AE340" s="38"/>
    </row>
    <row r="341" spans="2:31" x14ac:dyDescent="0.25">
      <c r="B341" s="33"/>
      <c r="C341" s="33"/>
      <c r="D341" s="33"/>
      <c r="E341" s="33"/>
      <c r="F341" s="33"/>
      <c r="G341" s="33"/>
      <c r="H341" s="33"/>
      <c r="I341" s="33"/>
      <c r="J341" s="33"/>
      <c r="K341" s="33"/>
      <c r="L341" s="33"/>
      <c r="M341" s="33"/>
      <c r="AE341" s="38"/>
    </row>
    <row r="342" spans="2:31" x14ac:dyDescent="0.25">
      <c r="B342" s="33"/>
      <c r="C342" s="33"/>
      <c r="D342" s="33"/>
      <c r="E342" s="33"/>
      <c r="F342" s="33"/>
      <c r="G342" s="33"/>
      <c r="H342" s="33"/>
      <c r="I342" s="33"/>
      <c r="J342" s="33"/>
      <c r="K342" s="33"/>
      <c r="L342" s="33"/>
      <c r="M342" s="33"/>
      <c r="AE342" s="38"/>
    </row>
    <row r="343" spans="2:31" x14ac:dyDescent="0.25">
      <c r="B343" s="33"/>
      <c r="C343" s="33"/>
      <c r="D343" s="33"/>
      <c r="E343" s="33"/>
      <c r="F343" s="33"/>
      <c r="G343" s="33"/>
      <c r="H343" s="33"/>
      <c r="I343" s="33"/>
      <c r="J343" s="33"/>
      <c r="K343" s="33"/>
      <c r="L343" s="33"/>
      <c r="M343" s="33"/>
      <c r="AE343" s="38"/>
    </row>
    <row r="344" spans="2:31" x14ac:dyDescent="0.25">
      <c r="B344" s="33"/>
      <c r="C344" s="33"/>
      <c r="D344" s="33"/>
      <c r="E344" s="33"/>
      <c r="F344" s="33"/>
      <c r="G344" s="33"/>
      <c r="H344" s="33"/>
      <c r="I344" s="33"/>
      <c r="J344" s="33"/>
      <c r="K344" s="33"/>
      <c r="L344" s="33"/>
      <c r="M344" s="33"/>
      <c r="AE344" s="38"/>
    </row>
    <row r="345" spans="2:31" x14ac:dyDescent="0.25">
      <c r="B345" s="33"/>
      <c r="C345" s="33"/>
      <c r="D345" s="33"/>
      <c r="E345" s="33"/>
      <c r="F345" s="33"/>
      <c r="G345" s="33"/>
      <c r="H345" s="33"/>
      <c r="I345" s="33"/>
      <c r="J345" s="33"/>
      <c r="K345" s="33"/>
      <c r="L345" s="33"/>
      <c r="M345" s="33"/>
      <c r="AE345" s="38"/>
    </row>
    <row r="346" spans="2:31" x14ac:dyDescent="0.25">
      <c r="B346" s="33"/>
      <c r="C346" s="33"/>
      <c r="D346" s="33"/>
      <c r="E346" s="33"/>
      <c r="F346" s="33"/>
      <c r="G346" s="33"/>
      <c r="H346" s="33"/>
      <c r="I346" s="33"/>
      <c r="J346" s="33"/>
      <c r="K346" s="33"/>
      <c r="L346" s="33"/>
      <c r="M346" s="33"/>
      <c r="AE346" s="38"/>
    </row>
    <row r="347" spans="2:31" x14ac:dyDescent="0.25">
      <c r="B347" s="33"/>
      <c r="C347" s="33"/>
      <c r="D347" s="33"/>
      <c r="E347" s="33"/>
      <c r="F347" s="33"/>
      <c r="G347" s="33"/>
      <c r="H347" s="33"/>
      <c r="I347" s="33"/>
      <c r="J347" s="33"/>
      <c r="K347" s="33"/>
      <c r="L347" s="33"/>
      <c r="M347" s="33"/>
      <c r="AE347" s="38"/>
    </row>
    <row r="348" spans="2:31" x14ac:dyDescent="0.25">
      <c r="B348" s="33"/>
      <c r="C348" s="33"/>
      <c r="D348" s="33"/>
      <c r="E348" s="33"/>
      <c r="F348" s="33"/>
      <c r="G348" s="33"/>
      <c r="H348" s="33"/>
      <c r="I348" s="33"/>
      <c r="J348" s="33"/>
      <c r="K348" s="33"/>
      <c r="L348" s="33"/>
      <c r="M348" s="33"/>
      <c r="AE348" s="38"/>
    </row>
    <row r="349" spans="2:31" x14ac:dyDescent="0.25">
      <c r="B349" s="33"/>
      <c r="C349" s="33"/>
      <c r="D349" s="33"/>
      <c r="E349" s="33"/>
      <c r="F349" s="33"/>
      <c r="G349" s="33"/>
      <c r="H349" s="33"/>
      <c r="I349" s="33"/>
      <c r="J349" s="33"/>
      <c r="K349" s="33"/>
      <c r="L349" s="33"/>
      <c r="M349" s="33"/>
      <c r="AE349" s="38"/>
    </row>
    <row r="350" spans="2:31" x14ac:dyDescent="0.25">
      <c r="B350" s="33"/>
      <c r="C350" s="33"/>
      <c r="D350" s="33"/>
      <c r="E350" s="33"/>
      <c r="F350" s="33"/>
      <c r="G350" s="33"/>
      <c r="H350" s="33"/>
      <c r="I350" s="33"/>
      <c r="J350" s="33"/>
      <c r="K350" s="33"/>
      <c r="L350" s="33"/>
      <c r="M350" s="33"/>
      <c r="AE350" s="38"/>
    </row>
    <row r="351" spans="2:31" x14ac:dyDescent="0.25">
      <c r="B351" s="33"/>
      <c r="C351" s="33"/>
      <c r="D351" s="33"/>
      <c r="E351" s="33"/>
      <c r="F351" s="33"/>
      <c r="G351" s="33"/>
      <c r="H351" s="33"/>
      <c r="I351" s="33"/>
      <c r="J351" s="33"/>
      <c r="K351" s="33"/>
      <c r="L351" s="33"/>
      <c r="M351" s="33"/>
      <c r="AE351" s="38"/>
    </row>
    <row r="352" spans="2:31" x14ac:dyDescent="0.25">
      <c r="B352" s="33"/>
      <c r="C352" s="33"/>
      <c r="D352" s="33"/>
      <c r="E352" s="33"/>
      <c r="F352" s="33"/>
      <c r="G352" s="33"/>
      <c r="H352" s="33"/>
      <c r="I352" s="33"/>
      <c r="J352" s="33"/>
      <c r="K352" s="33"/>
      <c r="L352" s="33"/>
      <c r="M352" s="33"/>
      <c r="AE352" s="38"/>
    </row>
    <row r="353" spans="2:31" x14ac:dyDescent="0.25">
      <c r="B353" s="33"/>
      <c r="C353" s="33"/>
      <c r="D353" s="33"/>
      <c r="E353" s="33"/>
      <c r="F353" s="33"/>
      <c r="G353" s="33"/>
      <c r="H353" s="33"/>
      <c r="I353" s="33"/>
      <c r="J353" s="33"/>
      <c r="K353" s="33"/>
      <c r="L353" s="33"/>
      <c r="M353" s="33"/>
      <c r="AE353" s="38"/>
    </row>
    <row r="354" spans="2:31" x14ac:dyDescent="0.25">
      <c r="B354" s="33"/>
      <c r="C354" s="33"/>
      <c r="D354" s="33"/>
      <c r="E354" s="33"/>
      <c r="F354" s="33"/>
      <c r="G354" s="33"/>
      <c r="H354" s="33"/>
      <c r="I354" s="33"/>
      <c r="J354" s="33"/>
      <c r="K354" s="33"/>
      <c r="L354" s="33"/>
      <c r="M354" s="33"/>
      <c r="AE354" s="38"/>
    </row>
    <row r="355" spans="2:31" x14ac:dyDescent="0.25">
      <c r="B355" s="33"/>
      <c r="C355" s="33"/>
      <c r="D355" s="33"/>
      <c r="E355" s="33"/>
      <c r="F355" s="33"/>
      <c r="G355" s="33"/>
      <c r="H355" s="33"/>
      <c r="I355" s="33"/>
      <c r="J355" s="33"/>
      <c r="K355" s="33"/>
      <c r="L355" s="33"/>
      <c r="M355" s="33"/>
      <c r="AE355" s="38"/>
    </row>
    <row r="356" spans="2:31" x14ac:dyDescent="0.25">
      <c r="B356" s="33"/>
      <c r="C356" s="33"/>
      <c r="D356" s="33"/>
      <c r="E356" s="33"/>
      <c r="F356" s="33"/>
      <c r="G356" s="33"/>
      <c r="H356" s="33"/>
      <c r="I356" s="33"/>
      <c r="J356" s="33"/>
      <c r="K356" s="33"/>
      <c r="L356" s="33"/>
      <c r="M356" s="33"/>
      <c r="AE356" s="38"/>
    </row>
    <row r="357" spans="2:31" x14ac:dyDescent="0.25">
      <c r="B357" s="33"/>
      <c r="C357" s="33"/>
      <c r="D357" s="33"/>
      <c r="E357" s="33"/>
      <c r="F357" s="33"/>
      <c r="G357" s="33"/>
      <c r="H357" s="33"/>
      <c r="I357" s="33"/>
      <c r="J357" s="33"/>
      <c r="K357" s="33"/>
      <c r="L357" s="33"/>
      <c r="M357" s="33"/>
      <c r="AE357" s="38"/>
    </row>
    <row r="358" spans="2:31" x14ac:dyDescent="0.25">
      <c r="B358" s="33"/>
      <c r="C358" s="33"/>
      <c r="D358" s="33"/>
      <c r="E358" s="33"/>
      <c r="F358" s="33"/>
      <c r="G358" s="33"/>
      <c r="H358" s="33"/>
      <c r="I358" s="33"/>
      <c r="J358" s="33"/>
      <c r="K358" s="33"/>
      <c r="L358" s="33"/>
      <c r="M358" s="33"/>
      <c r="AE358" s="38"/>
    </row>
    <row r="359" spans="2:31" x14ac:dyDescent="0.25">
      <c r="B359" s="33"/>
      <c r="C359" s="33"/>
      <c r="D359" s="33"/>
      <c r="E359" s="33"/>
      <c r="F359" s="33"/>
      <c r="G359" s="33"/>
      <c r="H359" s="33"/>
      <c r="I359" s="33"/>
      <c r="J359" s="33"/>
      <c r="K359" s="33"/>
      <c r="L359" s="33"/>
      <c r="M359" s="33"/>
      <c r="AE359" s="38"/>
    </row>
    <row r="360" spans="2:31" x14ac:dyDescent="0.25">
      <c r="B360" s="33"/>
      <c r="C360" s="33"/>
      <c r="D360" s="33"/>
      <c r="E360" s="33"/>
      <c r="F360" s="33"/>
      <c r="G360" s="33"/>
      <c r="H360" s="33"/>
      <c r="I360" s="33"/>
      <c r="J360" s="33"/>
      <c r="K360" s="33"/>
      <c r="L360" s="33"/>
      <c r="M360" s="33"/>
      <c r="AE360" s="38"/>
    </row>
    <row r="361" spans="2:31" x14ac:dyDescent="0.25">
      <c r="B361" s="33"/>
      <c r="C361" s="33"/>
      <c r="D361" s="33"/>
      <c r="E361" s="33"/>
      <c r="F361" s="33"/>
      <c r="G361" s="33"/>
      <c r="H361" s="33"/>
      <c r="I361" s="33"/>
      <c r="J361" s="33"/>
      <c r="K361" s="33"/>
      <c r="L361" s="33"/>
      <c r="M361" s="33"/>
      <c r="AE361" s="38"/>
    </row>
    <row r="362" spans="2:31" x14ac:dyDescent="0.25">
      <c r="B362" s="33"/>
      <c r="C362" s="33"/>
      <c r="D362" s="33"/>
      <c r="E362" s="33"/>
      <c r="F362" s="33"/>
      <c r="G362" s="33"/>
      <c r="H362" s="33"/>
      <c r="I362" s="33"/>
      <c r="J362" s="33"/>
      <c r="K362" s="33"/>
      <c r="L362" s="33"/>
      <c r="M362" s="33"/>
      <c r="AE362" s="38"/>
    </row>
    <row r="363" spans="2:31" x14ac:dyDescent="0.25">
      <c r="B363" s="33"/>
      <c r="C363" s="33"/>
      <c r="D363" s="33"/>
      <c r="E363" s="33"/>
      <c r="F363" s="33"/>
      <c r="G363" s="33"/>
      <c r="H363" s="33"/>
      <c r="I363" s="33"/>
      <c r="J363" s="33"/>
      <c r="K363" s="33"/>
      <c r="L363" s="33"/>
      <c r="M363" s="33"/>
      <c r="AE363" s="38"/>
    </row>
    <row r="364" spans="2:31" x14ac:dyDescent="0.25">
      <c r="B364" s="33"/>
      <c r="C364" s="33"/>
      <c r="D364" s="33"/>
      <c r="E364" s="33"/>
      <c r="F364" s="33"/>
      <c r="G364" s="33"/>
      <c r="H364" s="33"/>
      <c r="I364" s="33"/>
      <c r="J364" s="33"/>
      <c r="K364" s="33"/>
      <c r="L364" s="33"/>
      <c r="M364" s="33"/>
      <c r="AE364" s="38"/>
    </row>
    <row r="365" spans="2:31" x14ac:dyDescent="0.25">
      <c r="B365" s="33"/>
      <c r="C365" s="33"/>
      <c r="D365" s="33"/>
      <c r="E365" s="33"/>
      <c r="F365" s="33"/>
      <c r="G365" s="33"/>
      <c r="H365" s="33"/>
      <c r="I365" s="33"/>
      <c r="J365" s="33"/>
      <c r="K365" s="33"/>
      <c r="L365" s="33"/>
      <c r="M365" s="33"/>
      <c r="AE365" s="38"/>
    </row>
    <row r="366" spans="2:31" x14ac:dyDescent="0.25">
      <c r="B366" s="33"/>
      <c r="C366" s="33"/>
      <c r="D366" s="33"/>
      <c r="E366" s="33"/>
      <c r="F366" s="33"/>
      <c r="G366" s="33"/>
      <c r="H366" s="33"/>
      <c r="I366" s="33"/>
      <c r="J366" s="33"/>
      <c r="K366" s="33"/>
      <c r="L366" s="33"/>
      <c r="M366" s="33"/>
      <c r="AE366" s="38"/>
    </row>
    <row r="367" spans="2:31" x14ac:dyDescent="0.25">
      <c r="B367" s="33"/>
      <c r="C367" s="33"/>
      <c r="D367" s="33"/>
      <c r="E367" s="33"/>
      <c r="F367" s="33"/>
      <c r="G367" s="33"/>
      <c r="H367" s="33"/>
      <c r="I367" s="33"/>
      <c r="J367" s="33"/>
      <c r="K367" s="33"/>
      <c r="L367" s="33"/>
      <c r="M367" s="33"/>
      <c r="AE367" s="38"/>
    </row>
    <row r="368" spans="2:31" x14ac:dyDescent="0.25">
      <c r="B368" s="33"/>
      <c r="C368" s="33"/>
      <c r="D368" s="33"/>
      <c r="E368" s="33"/>
      <c r="F368" s="33"/>
      <c r="G368" s="33"/>
      <c r="H368" s="33"/>
      <c r="I368" s="33"/>
      <c r="J368" s="33"/>
      <c r="K368" s="33"/>
      <c r="L368" s="33"/>
      <c r="M368" s="33"/>
      <c r="AE368" s="38"/>
    </row>
    <row r="369" spans="2:31" x14ac:dyDescent="0.25">
      <c r="B369" s="33"/>
      <c r="C369" s="33"/>
      <c r="D369" s="33"/>
      <c r="E369" s="33"/>
      <c r="F369" s="33"/>
      <c r="G369" s="33"/>
      <c r="H369" s="33"/>
      <c r="I369" s="33"/>
      <c r="J369" s="33"/>
      <c r="K369" s="33"/>
      <c r="L369" s="33"/>
      <c r="M369" s="33"/>
      <c r="AE369" s="38"/>
    </row>
    <row r="370" spans="2:31" x14ac:dyDescent="0.25">
      <c r="B370" s="33"/>
      <c r="C370" s="33"/>
      <c r="D370" s="33"/>
      <c r="E370" s="33"/>
      <c r="F370" s="33"/>
      <c r="G370" s="33"/>
      <c r="H370" s="33"/>
      <c r="I370" s="33"/>
      <c r="J370" s="33"/>
      <c r="K370" s="33"/>
      <c r="L370" s="33"/>
      <c r="M370" s="33"/>
      <c r="AE370" s="38"/>
    </row>
    <row r="371" spans="2:31" x14ac:dyDescent="0.25">
      <c r="B371" s="33"/>
      <c r="C371" s="33"/>
      <c r="D371" s="33"/>
      <c r="E371" s="33"/>
      <c r="F371" s="33"/>
      <c r="G371" s="33"/>
      <c r="H371" s="33"/>
      <c r="I371" s="33"/>
      <c r="J371" s="33"/>
      <c r="K371" s="33"/>
      <c r="L371" s="33"/>
      <c r="M371" s="33"/>
      <c r="AE371" s="38"/>
    </row>
    <row r="372" spans="2:31" x14ac:dyDescent="0.25">
      <c r="B372" s="33"/>
      <c r="C372" s="33"/>
      <c r="D372" s="33"/>
      <c r="E372" s="33"/>
      <c r="F372" s="33"/>
      <c r="G372" s="33"/>
      <c r="H372" s="33"/>
      <c r="I372" s="33"/>
      <c r="J372" s="33"/>
      <c r="K372" s="33"/>
      <c r="L372" s="33"/>
      <c r="M372" s="33"/>
      <c r="AE372" s="38"/>
    </row>
    <row r="373" spans="2:31" x14ac:dyDescent="0.25">
      <c r="B373" s="33"/>
      <c r="C373" s="33"/>
      <c r="D373" s="33"/>
      <c r="E373" s="33"/>
      <c r="F373" s="33"/>
      <c r="G373" s="33"/>
      <c r="H373" s="33"/>
      <c r="I373" s="33"/>
      <c r="J373" s="33"/>
      <c r="K373" s="33"/>
      <c r="L373" s="33"/>
      <c r="M373" s="33"/>
      <c r="AE373" s="38"/>
    </row>
    <row r="374" spans="2:31" x14ac:dyDescent="0.25">
      <c r="B374" s="33"/>
      <c r="C374" s="33"/>
      <c r="D374" s="33"/>
      <c r="E374" s="33"/>
      <c r="F374" s="33"/>
      <c r="G374" s="33"/>
      <c r="H374" s="33"/>
      <c r="I374" s="33"/>
      <c r="J374" s="33"/>
      <c r="K374" s="33"/>
      <c r="L374" s="33"/>
      <c r="M374" s="33"/>
      <c r="AE374" s="38"/>
    </row>
    <row r="375" spans="2:31" x14ac:dyDescent="0.25">
      <c r="B375" s="33"/>
      <c r="C375" s="33"/>
      <c r="D375" s="33"/>
      <c r="E375" s="33"/>
      <c r="F375" s="33"/>
      <c r="G375" s="33"/>
      <c r="H375" s="33"/>
      <c r="I375" s="33"/>
      <c r="J375" s="33"/>
      <c r="K375" s="33"/>
      <c r="L375" s="33"/>
      <c r="M375" s="33"/>
      <c r="AE375" s="38"/>
    </row>
    <row r="376" spans="2:31" x14ac:dyDescent="0.25">
      <c r="B376" s="33"/>
      <c r="C376" s="33"/>
      <c r="D376" s="33"/>
      <c r="E376" s="33"/>
      <c r="F376" s="33"/>
      <c r="G376" s="33"/>
      <c r="H376" s="33"/>
      <c r="I376" s="33"/>
      <c r="J376" s="33"/>
      <c r="K376" s="33"/>
      <c r="L376" s="33"/>
      <c r="M376" s="33"/>
      <c r="AE376" s="38"/>
    </row>
    <row r="377" spans="2:31" x14ac:dyDescent="0.25">
      <c r="B377" s="33"/>
      <c r="C377" s="33"/>
      <c r="D377" s="33"/>
      <c r="E377" s="33"/>
      <c r="F377" s="33"/>
      <c r="G377" s="33"/>
      <c r="H377" s="33"/>
      <c r="I377" s="33"/>
      <c r="J377" s="33"/>
      <c r="K377" s="33"/>
      <c r="L377" s="33"/>
      <c r="M377" s="33"/>
      <c r="AE377" s="38"/>
    </row>
    <row r="378" spans="2:31" x14ac:dyDescent="0.25">
      <c r="B378" s="33"/>
      <c r="C378" s="33"/>
      <c r="D378" s="33"/>
      <c r="E378" s="33"/>
      <c r="F378" s="33"/>
      <c r="G378" s="33"/>
      <c r="H378" s="33"/>
      <c r="I378" s="33"/>
      <c r="J378" s="33"/>
      <c r="K378" s="33"/>
      <c r="L378" s="33"/>
      <c r="M378" s="33"/>
      <c r="AE378" s="38"/>
    </row>
    <row r="379" spans="2:31" x14ac:dyDescent="0.25">
      <c r="B379" s="33"/>
      <c r="C379" s="33"/>
      <c r="D379" s="33"/>
      <c r="E379" s="33"/>
      <c r="F379" s="33"/>
      <c r="G379" s="33"/>
      <c r="H379" s="33"/>
      <c r="I379" s="33"/>
      <c r="J379" s="33"/>
      <c r="K379" s="33"/>
      <c r="L379" s="33"/>
      <c r="M379" s="33"/>
      <c r="AE379" s="38"/>
    </row>
    <row r="380" spans="2:31" x14ac:dyDescent="0.25">
      <c r="B380" s="33"/>
      <c r="C380" s="33"/>
      <c r="D380" s="33"/>
      <c r="E380" s="33"/>
      <c r="F380" s="33"/>
      <c r="G380" s="33"/>
      <c r="H380" s="33"/>
      <c r="I380" s="33"/>
      <c r="J380" s="33"/>
      <c r="K380" s="33"/>
      <c r="L380" s="33"/>
      <c r="M380" s="33"/>
      <c r="AE380" s="38"/>
    </row>
    <row r="381" spans="2:31" x14ac:dyDescent="0.25">
      <c r="B381" s="33"/>
      <c r="C381" s="33"/>
      <c r="D381" s="33"/>
      <c r="E381" s="33"/>
      <c r="F381" s="33"/>
      <c r="G381" s="33"/>
      <c r="H381" s="33"/>
      <c r="I381" s="33"/>
      <c r="J381" s="33"/>
      <c r="K381" s="33"/>
      <c r="L381" s="33"/>
      <c r="M381" s="33"/>
      <c r="AE381" s="38"/>
    </row>
    <row r="382" spans="2:31" x14ac:dyDescent="0.25">
      <c r="B382" s="33"/>
      <c r="C382" s="33"/>
      <c r="D382" s="33"/>
      <c r="E382" s="33"/>
      <c r="F382" s="33"/>
      <c r="G382" s="33"/>
      <c r="H382" s="33"/>
      <c r="I382" s="33"/>
      <c r="J382" s="33"/>
      <c r="K382" s="33"/>
      <c r="L382" s="33"/>
      <c r="M382" s="33"/>
      <c r="AE382" s="38"/>
    </row>
    <row r="383" spans="2:31" x14ac:dyDescent="0.25">
      <c r="B383" s="33"/>
      <c r="C383" s="33"/>
      <c r="D383" s="33"/>
      <c r="E383" s="33"/>
      <c r="F383" s="33"/>
      <c r="G383" s="33"/>
      <c r="H383" s="33"/>
      <c r="I383" s="33"/>
      <c r="J383" s="33"/>
      <c r="K383" s="33"/>
      <c r="L383" s="33"/>
      <c r="M383" s="33"/>
      <c r="AE383" s="38"/>
    </row>
    <row r="384" spans="2:31" x14ac:dyDescent="0.25">
      <c r="B384" s="33"/>
      <c r="C384" s="33"/>
      <c r="D384" s="33"/>
      <c r="E384" s="33"/>
      <c r="F384" s="33"/>
      <c r="G384" s="33"/>
      <c r="H384" s="33"/>
      <c r="I384" s="33"/>
      <c r="J384" s="33"/>
      <c r="K384" s="33"/>
      <c r="L384" s="33"/>
      <c r="M384" s="33"/>
      <c r="AE384" s="38"/>
    </row>
    <row r="385" spans="2:31" x14ac:dyDescent="0.25">
      <c r="B385" s="33"/>
      <c r="C385" s="33"/>
      <c r="D385" s="33"/>
      <c r="E385" s="33"/>
      <c r="F385" s="33"/>
      <c r="G385" s="33"/>
      <c r="H385" s="33"/>
      <c r="I385" s="33"/>
      <c r="J385" s="33"/>
      <c r="K385" s="33"/>
      <c r="L385" s="33"/>
      <c r="M385" s="33"/>
      <c r="AE385" s="38"/>
    </row>
    <row r="386" spans="2:31" x14ac:dyDescent="0.25">
      <c r="B386" s="33"/>
      <c r="C386" s="33"/>
      <c r="D386" s="33"/>
      <c r="E386" s="33"/>
      <c r="F386" s="33"/>
      <c r="G386" s="33"/>
      <c r="H386" s="33"/>
      <c r="I386" s="33"/>
      <c r="J386" s="33"/>
      <c r="K386" s="33"/>
      <c r="L386" s="33"/>
      <c r="M386" s="33"/>
      <c r="AE386" s="38"/>
    </row>
    <row r="387" spans="2:31" x14ac:dyDescent="0.25">
      <c r="B387" s="33"/>
      <c r="C387" s="33"/>
      <c r="D387" s="33"/>
      <c r="E387" s="33"/>
      <c r="F387" s="33"/>
      <c r="G387" s="33"/>
      <c r="H387" s="33"/>
      <c r="I387" s="33"/>
      <c r="J387" s="33"/>
      <c r="K387" s="33"/>
      <c r="L387" s="33"/>
      <c r="M387" s="33"/>
      <c r="AE387" s="38"/>
    </row>
    <row r="388" spans="2:31" x14ac:dyDescent="0.25">
      <c r="B388" s="33"/>
      <c r="C388" s="33"/>
      <c r="D388" s="33"/>
      <c r="E388" s="33"/>
      <c r="F388" s="33"/>
      <c r="G388" s="33"/>
      <c r="H388" s="33"/>
      <c r="I388" s="33"/>
      <c r="J388" s="33"/>
      <c r="K388" s="33"/>
      <c r="L388" s="33"/>
      <c r="M388" s="33"/>
      <c r="AE388" s="38"/>
    </row>
    <row r="389" spans="2:31" x14ac:dyDescent="0.25">
      <c r="B389" s="33"/>
      <c r="C389" s="33"/>
      <c r="D389" s="33"/>
      <c r="E389" s="33"/>
      <c r="F389" s="33"/>
      <c r="G389" s="33"/>
      <c r="H389" s="33"/>
      <c r="I389" s="33"/>
      <c r="J389" s="33"/>
      <c r="K389" s="33"/>
      <c r="L389" s="33"/>
      <c r="M389" s="33"/>
      <c r="AE389" s="38"/>
    </row>
    <row r="390" spans="2:31" x14ac:dyDescent="0.25">
      <c r="B390" s="33"/>
      <c r="C390" s="33"/>
      <c r="D390" s="33"/>
      <c r="E390" s="33"/>
      <c r="F390" s="33"/>
      <c r="G390" s="33"/>
      <c r="H390" s="33"/>
      <c r="I390" s="33"/>
      <c r="J390" s="33"/>
      <c r="K390" s="33"/>
      <c r="L390" s="33"/>
      <c r="M390" s="33"/>
      <c r="AE390" s="38"/>
    </row>
    <row r="391" spans="2:31" x14ac:dyDescent="0.25">
      <c r="B391" s="33"/>
      <c r="C391" s="33"/>
      <c r="D391" s="33"/>
      <c r="E391" s="33"/>
      <c r="F391" s="33"/>
      <c r="G391" s="33"/>
      <c r="H391" s="33"/>
      <c r="I391" s="33"/>
      <c r="J391" s="33"/>
      <c r="K391" s="33"/>
      <c r="L391" s="33"/>
      <c r="M391" s="33"/>
      <c r="AE391" s="38"/>
    </row>
    <row r="392" spans="2:31" x14ac:dyDescent="0.25">
      <c r="AE392" s="38"/>
    </row>
  </sheetData>
  <sheetProtection password="A8D2" sheet="1" objects="1" scenarios="1" selectLockedCells="1"/>
  <mergeCells count="41">
    <mergeCell ref="K35:M35"/>
    <mergeCell ref="K36:M36"/>
    <mergeCell ref="K37:M37"/>
    <mergeCell ref="K38:M38"/>
    <mergeCell ref="K30:M30"/>
    <mergeCell ref="K31:M31"/>
    <mergeCell ref="K32:M32"/>
    <mergeCell ref="K33:M33"/>
    <mergeCell ref="K34:M34"/>
    <mergeCell ref="K39:M43"/>
    <mergeCell ref="K7:M7"/>
    <mergeCell ref="K8:M8"/>
    <mergeCell ref="E5:I5"/>
    <mergeCell ref="L2:M2"/>
    <mergeCell ref="K9:M9"/>
    <mergeCell ref="K10:M10"/>
    <mergeCell ref="K21:M21"/>
    <mergeCell ref="K22:M22"/>
    <mergeCell ref="K23:M23"/>
    <mergeCell ref="K24:M24"/>
    <mergeCell ref="K25:M25"/>
    <mergeCell ref="K26:M26"/>
    <mergeCell ref="K27:M27"/>
    <mergeCell ref="K28:M28"/>
    <mergeCell ref="K29:M29"/>
    <mergeCell ref="F6:G6"/>
    <mergeCell ref="D40:G40"/>
    <mergeCell ref="D2:H2"/>
    <mergeCell ref="D3:J3"/>
    <mergeCell ref="E44:I44"/>
    <mergeCell ref="E39:G39"/>
    <mergeCell ref="K11:M11"/>
    <mergeCell ref="K12:M12"/>
    <mergeCell ref="K13:M13"/>
    <mergeCell ref="K14:M14"/>
    <mergeCell ref="K15:M15"/>
    <mergeCell ref="K16:M16"/>
    <mergeCell ref="K17:M17"/>
    <mergeCell ref="K18:M18"/>
    <mergeCell ref="K19:M19"/>
    <mergeCell ref="K20:M20"/>
  </mergeCells>
  <conditionalFormatting sqref="B8:C38">
    <cfRule type="expression" dxfId="0" priority="1">
      <formula>(V8=1)</formula>
    </cfRule>
  </conditionalFormatting>
  <dataValidations count="6">
    <dataValidation type="whole" allowBlank="1" showErrorMessage="1" errorTitle="falscher Wert" error="Bitte nur Zahlen zwischen 1 und 12" sqref="J2">
      <formula1>1</formula1>
      <formula2>12</formula2>
    </dataValidation>
    <dataValidation type="list" allowBlank="1" sqref="E8:E38">
      <formula1>$AE$33:$AE$104</formula1>
    </dataValidation>
    <dataValidation type="list" allowBlank="1" sqref="F8:F38">
      <formula1>$AE$53:$AE$104</formula1>
    </dataValidation>
    <dataValidation type="list" allowBlank="1" sqref="G8:G38">
      <formula1>$AF$9:$AF$12</formula1>
    </dataValidation>
    <dataValidation allowBlank="1" sqref="H8:H38"/>
    <dataValidation type="list" allowBlank="1" sqref="K8:M37 K38:M38">
      <formula1>$AG$8:$AG$17</formula1>
    </dataValidation>
  </dataValidations>
  <printOptions horizontalCentered="1" verticalCentered="1"/>
  <pageMargins left="0.51181102362204722" right="0.11811023622047245" top="0.19685039370078741" bottom="0.19685039370078741" header="0" footer="0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Jörg Singer</dc:creator>
  <cp:lastModifiedBy>Jörg Singer</cp:lastModifiedBy>
  <cp:lastPrinted>2021-03-12T09:10:35Z</cp:lastPrinted>
  <dcterms:created xsi:type="dcterms:W3CDTF">2020-03-13T10:08:17Z</dcterms:created>
  <dcterms:modified xsi:type="dcterms:W3CDTF">2021-03-12T09:38:21Z</dcterms:modified>
</cp:coreProperties>
</file>